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南峰中心6.7楼过道装修改造工程 (拆除)" sheetId="1" r:id="rId1"/>
  </sheets>
  <externalReferences>
    <externalReference r:id="rId2"/>
  </externalReferences>
  <definedNames>
    <definedName name="_56.7_7">#REF!</definedName>
    <definedName name="M">EVALUATE(#REF!)</definedName>
    <definedName name="计算式">EVALUATE([1]计算稿!XFD1)</definedName>
    <definedName name="_xlnm.Print_Area" localSheetId="0">'南峰中心6.7楼过道装修改造工程 (拆除)'!$A$1:$L$20</definedName>
    <definedName name="_xlnm.Print_Titles" localSheetId="0">'南峰中心6.7楼过道装修改造工程 (拆除)'!$1:$3</definedName>
    <definedName name="_xlnm._FilterDatabase" localSheetId="0" hidden="1">'南峰中心6.7楼过道装修改造工程 (拆除)'!$A$1:$L$1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<sst xmlns="http://schemas.openxmlformats.org/spreadsheetml/2006/main" count="74" uniqueCount="66">
  <si>
    <t xml:space="preserve">分部分项目清单 </t>
  </si>
  <si>
    <t>工程名称：南峰中心6.7楼过道装修改造工程</t>
  </si>
  <si>
    <t>序号</t>
  </si>
  <si>
    <t>项目名称</t>
  </si>
  <si>
    <t>项目特征</t>
  </si>
  <si>
    <t>单位</t>
  </si>
  <si>
    <t>工程量计算式</t>
  </si>
  <si>
    <t>工程量</t>
  </si>
  <si>
    <t>材料单价</t>
  </si>
  <si>
    <t>辅材单价</t>
  </si>
  <si>
    <t>人工</t>
  </si>
  <si>
    <t>综合单价</t>
  </si>
  <si>
    <t>合价（元）</t>
  </si>
  <si>
    <t>备注</t>
  </si>
  <si>
    <t>（一）</t>
  </si>
  <si>
    <t>拆除工程</t>
  </si>
  <si>
    <t>洗手间及走廊天花拆除</t>
  </si>
  <si>
    <t>1.按水平投影面积计算
2.原轻钢龙骨天花拆除                                   3.含拆除垃圾清理、装袋及外运</t>
  </si>
  <si>
    <t>㎡</t>
  </si>
  <si>
    <t>（0.26+1.54+3.03+1.25+1.01+1.24+3.18[左]+14.79*2[右]+167.76[走廊]）*2[六七楼]</t>
  </si>
  <si>
    <t>洗手间地面砖拆除</t>
  </si>
  <si>
    <t>1.地面砖凿除
2.含结合层拆除
3.含拆除垃圾清理、装袋及外运</t>
  </si>
  <si>
    <t>（0.26+1.54+3.03+1.25+1.01+1.24+3.18[左]+14.79*2[右]）*2[六七楼]</t>
  </si>
  <si>
    <t>洗手间地面沉池凿除</t>
  </si>
  <si>
    <t>1.沉池凿除
2.含拆除垃圾清理、装袋及外运</t>
  </si>
  <si>
    <t>（1.54+1.01+1.24+3.18+14.79*2[右]）*2[六七楼]</t>
  </si>
  <si>
    <t>洗手间地面抬高凿除</t>
  </si>
  <si>
    <t>1.地面水泥砂浆抬高凿除
2.含拆除垃圾清理、装袋及外运</t>
  </si>
  <si>
    <t>m3</t>
  </si>
  <si>
    <t>（0.26*0.27+1.54*0.32+3.03*0.16+1.25*0.16+1.01*0.32+1.24*0.32+3.18*0.16[左]）*2[六七楼]</t>
  </si>
  <si>
    <t>洗手台拆除</t>
  </si>
  <si>
    <t>1.大理石洗手台（含洗手盆）凿拆
2.含拆除垃圾清理、装袋及外运</t>
  </si>
  <si>
    <t>m</t>
  </si>
  <si>
    <t>（0.94[左]+1.87+2.57[右]）*2[六七楼]</t>
  </si>
  <si>
    <t>蹲便器拆除</t>
  </si>
  <si>
    <t>1.蹲便器凿拆
2.含拆除垃圾清理、装袋及外运</t>
  </si>
  <si>
    <t>套</t>
  </si>
  <si>
    <t>（3+5）*2[六七楼]</t>
  </si>
  <si>
    <t>小便器拆除</t>
  </si>
  <si>
    <t>1.小便器凿拆
2.含拆除垃圾清理、装袋及外运</t>
  </si>
  <si>
    <t>（2+2）*2[六七楼]</t>
  </si>
  <si>
    <t>洗手间门拆除</t>
  </si>
  <si>
    <t>1.洗手间蹲厕及男女厕门拆除
2.含拆除垃圾清理、装袋及外运</t>
  </si>
  <si>
    <t>樘</t>
  </si>
  <si>
    <t>（5+7）*2[六七楼]</t>
  </si>
  <si>
    <t>洗手间墙面砖拆除</t>
  </si>
  <si>
    <t>1.洗手间墙面砖凿除
2.含结合层拆除
3.含拆除垃圾清理、装袋及外运</t>
  </si>
  <si>
    <t>（（31.08-2.43）*2.5[左]+67.61*2.5[右]）*2[六七楼]</t>
  </si>
  <si>
    <t>洗手间地面暗敷管道拆除</t>
  </si>
  <si>
    <t>1.地面管道拆除，按洗手间的套数计算
2.含拆除垃圾清理、装袋及外运</t>
  </si>
  <si>
    <t>2*2[六七楼]</t>
  </si>
  <si>
    <t>砖墙拆除</t>
  </si>
  <si>
    <t>1.150mm厚砖墙（含面层饰面及门）拆除
2.含拆除垃圾清理、装袋及外运</t>
  </si>
  <si>
    <t>3.48*（25.5+47+25.73）*2[六七楼]</t>
  </si>
  <si>
    <t>走道墙身饰面拆除</t>
  </si>
  <si>
    <t>1.墙身木饰面拆除（保留原墙体及门）
2.含拆除垃圾清理、装袋及外运</t>
  </si>
  <si>
    <t>(（18.26-1+15.83+19.5）*3.48-0.77*1.8*2-1.2*1.8*2-0.8*2.1*2)*2[六七楼]</t>
  </si>
  <si>
    <t>间墙拆除</t>
  </si>
  <si>
    <t>1.办公室内100mm厚轻钢龙骨间墙拆除
2.含拆除垃圾清理、装袋及外运</t>
  </si>
  <si>
    <t>（2.98*2+14.3）*3.45[六楼]+(2.98*6+4.75*3+14.3)*3.45[七楼]</t>
  </si>
  <si>
    <t>A</t>
  </si>
  <si>
    <t>工程直接费</t>
  </si>
  <si>
    <t>B</t>
  </si>
  <si>
    <r>
      <rPr>
        <b/>
        <sz val="11"/>
        <rFont val="宋体"/>
        <charset val="134"/>
      </rPr>
      <t>税金（A*</t>
    </r>
    <r>
      <rPr>
        <b/>
        <u/>
        <sz val="11"/>
        <rFont val="宋体"/>
        <charset val="134"/>
      </rPr>
      <t xml:space="preserve"> 9 %</t>
    </r>
    <r>
      <rPr>
        <b/>
        <sz val="11"/>
        <rFont val="宋体"/>
        <charset val="134"/>
      </rPr>
      <t>）</t>
    </r>
  </si>
  <si>
    <t>C</t>
  </si>
  <si>
    <t>工程含税造价（A+B）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</si>
</sst>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</font>
    <font>
      <sz val="10"/>
      <name val="SimSun"/>
      <charset val="134"/>
    </font>
    <font>
      <b/>
      <sz val="1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1" xfId="0" applyFont="1" applyFill="1" applyBorder="1" applyAlignment="1"/>
    <xf numFmtId="0" fontId="3" fillId="2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/>
    </xf>
    <xf numFmtId="176" fontId="1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438904893\FileRecv\&#22025;&#23439;&#31614;&#35777;-(&#27719;&#24635;&#65289;10.7\&#20250;&#25152;\&#35774;&#22791;&#38388;&#25645;&#35774;&#38050;&#32467;&#26500;&#24179;&#2148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程签证单"/>
      <sheetName val="计算稿"/>
      <sheetName val="照片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C20"/>
  <sheetViews>
    <sheetView tabSelected="1" workbookViewId="0">
      <pane ySplit="3" topLeftCell="A4" activePane="bottomLeft" state="frozen"/>
      <selection/>
      <selection pane="bottomLeft" activeCell="B6" sqref="B6"/>
    </sheetView>
  </sheetViews>
  <sheetFormatPr defaultColWidth="9" defaultRowHeight="13.5"/>
  <cols>
    <col min="1" max="1" width="6" style="7" customWidth="1"/>
    <col min="2" max="2" width="13.25" style="8" customWidth="1"/>
    <col min="3" max="3" width="26.5" style="9" customWidth="1"/>
    <col min="4" max="4" width="4.375" style="7" customWidth="1"/>
    <col min="5" max="5" width="23" style="7" hidden="1" customWidth="1"/>
    <col min="6" max="6" width="6.75" style="7" customWidth="1"/>
    <col min="7" max="9" width="9.75" style="10" customWidth="1" outlineLevel="1"/>
    <col min="10" max="10" width="9.125" style="11" customWidth="1"/>
    <col min="11" max="11" width="12.625" style="11" customWidth="1"/>
    <col min="12" max="12" width="7.75" style="8" customWidth="1"/>
    <col min="13" max="237" width="9" style="7"/>
    <col min="238" max="16371" width="9" style="12"/>
  </cols>
  <sheetData>
    <row r="1" ht="42" customHeight="1" spans="1:12">
      <c r="A1" s="13" t="s">
        <v>0</v>
      </c>
      <c r="B1" s="13"/>
      <c r="C1" s="14"/>
      <c r="D1" s="13"/>
      <c r="E1" s="13"/>
      <c r="F1" s="13"/>
      <c r="G1" s="13"/>
      <c r="H1" s="13"/>
      <c r="I1" s="13"/>
      <c r="J1" s="13"/>
      <c r="K1" s="13"/>
      <c r="L1" s="13"/>
    </row>
    <row r="2" ht="27" customHeight="1" spans="1:12">
      <c r="A2" s="15" t="s">
        <v>1</v>
      </c>
      <c r="B2" s="15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="1" customFormat="1" ht="31" customHeight="1" spans="1:237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27" t="s">
        <v>11</v>
      </c>
      <c r="K3" s="27" t="s">
        <v>12</v>
      </c>
      <c r="L3" s="17" t="s">
        <v>13</v>
      </c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</row>
    <row r="4" s="2" customFormat="1" ht="21" customHeight="1" spans="1:12">
      <c r="A4" s="17" t="s">
        <v>14</v>
      </c>
      <c r="B4" s="17" t="s">
        <v>15</v>
      </c>
      <c r="C4" s="18"/>
      <c r="D4" s="17"/>
      <c r="E4" s="17"/>
      <c r="F4" s="17"/>
      <c r="G4" s="17"/>
      <c r="H4" s="17"/>
      <c r="I4" s="17"/>
      <c r="J4" s="27"/>
      <c r="K4" s="27"/>
      <c r="L4" s="17"/>
    </row>
    <row r="5" s="3" customFormat="1" ht="49" customHeight="1" spans="1:12">
      <c r="A5" s="19">
        <f t="shared" ref="A5:A17" si="0">ROW()-4</f>
        <v>1</v>
      </c>
      <c r="B5" s="20" t="s">
        <v>16</v>
      </c>
      <c r="C5" s="21" t="s">
        <v>17</v>
      </c>
      <c r="D5" s="22" t="s">
        <v>18</v>
      </c>
      <c r="E5" s="19" t="s">
        <v>19</v>
      </c>
      <c r="F5" s="19">
        <f ca="1" t="shared" ref="F5:F17" si="1">EVALUATE(SUBSTITUTE(SUBSTITUTE(E5,"[","*ISTEXT(""["),"]","]"")"))</f>
        <v>417.7</v>
      </c>
      <c r="G5" s="19"/>
      <c r="H5" s="19"/>
      <c r="I5" s="19"/>
      <c r="J5" s="28"/>
      <c r="K5" s="29"/>
      <c r="L5" s="19"/>
    </row>
    <row r="6" s="3" customFormat="1" ht="49" customHeight="1" spans="1:12">
      <c r="A6" s="19">
        <f t="shared" si="0"/>
        <v>2</v>
      </c>
      <c r="B6" s="20" t="s">
        <v>20</v>
      </c>
      <c r="C6" s="21" t="s">
        <v>21</v>
      </c>
      <c r="D6" s="22" t="s">
        <v>18</v>
      </c>
      <c r="E6" s="19" t="s">
        <v>22</v>
      </c>
      <c r="F6" s="19">
        <f ca="1" t="shared" si="1"/>
        <v>82.18</v>
      </c>
      <c r="G6" s="19"/>
      <c r="H6" s="19"/>
      <c r="I6" s="19"/>
      <c r="J6" s="28"/>
      <c r="K6" s="29"/>
      <c r="L6" s="19"/>
    </row>
    <row r="7" s="3" customFormat="1" ht="49" customHeight="1" spans="1:12">
      <c r="A7" s="19">
        <f t="shared" si="0"/>
        <v>3</v>
      </c>
      <c r="B7" s="20" t="s">
        <v>23</v>
      </c>
      <c r="C7" s="21" t="s">
        <v>24</v>
      </c>
      <c r="D7" s="22" t="s">
        <v>18</v>
      </c>
      <c r="E7" s="19" t="s">
        <v>25</v>
      </c>
      <c r="F7" s="19">
        <f ca="1" t="shared" si="1"/>
        <v>73.1</v>
      </c>
      <c r="G7" s="19"/>
      <c r="H7" s="19"/>
      <c r="I7" s="19"/>
      <c r="J7" s="28"/>
      <c r="K7" s="29"/>
      <c r="L7" s="19"/>
    </row>
    <row r="8" s="3" customFormat="1" ht="49" customHeight="1" spans="1:12">
      <c r="A8" s="19">
        <f t="shared" si="0"/>
        <v>4</v>
      </c>
      <c r="B8" s="20" t="s">
        <v>26</v>
      </c>
      <c r="C8" s="21" t="s">
        <v>27</v>
      </c>
      <c r="D8" s="22" t="s">
        <v>28</v>
      </c>
      <c r="E8" s="19" t="s">
        <v>29</v>
      </c>
      <c r="F8" s="19">
        <f ca="1" t="shared" si="1"/>
        <v>4.9532</v>
      </c>
      <c r="G8" s="19"/>
      <c r="H8" s="19"/>
      <c r="I8" s="19"/>
      <c r="J8" s="28"/>
      <c r="K8" s="29"/>
      <c r="L8" s="19"/>
    </row>
    <row r="9" s="3" customFormat="1" ht="49" customHeight="1" spans="1:12">
      <c r="A9" s="19">
        <f t="shared" si="0"/>
        <v>5</v>
      </c>
      <c r="B9" s="20" t="s">
        <v>30</v>
      </c>
      <c r="C9" s="21" t="s">
        <v>31</v>
      </c>
      <c r="D9" s="19" t="s">
        <v>32</v>
      </c>
      <c r="E9" s="19" t="s">
        <v>33</v>
      </c>
      <c r="F9" s="19">
        <f ca="1" t="shared" si="1"/>
        <v>10.76</v>
      </c>
      <c r="G9" s="19"/>
      <c r="H9" s="19"/>
      <c r="I9" s="19"/>
      <c r="J9" s="28"/>
      <c r="K9" s="29"/>
      <c r="L9" s="19"/>
    </row>
    <row r="10" s="3" customFormat="1" ht="49" customHeight="1" spans="1:12">
      <c r="A10" s="19">
        <f t="shared" si="0"/>
        <v>6</v>
      </c>
      <c r="B10" s="20" t="s">
        <v>34</v>
      </c>
      <c r="C10" s="21" t="s">
        <v>35</v>
      </c>
      <c r="D10" s="19" t="s">
        <v>36</v>
      </c>
      <c r="E10" s="19" t="s">
        <v>37</v>
      </c>
      <c r="F10" s="19">
        <f ca="1" t="shared" si="1"/>
        <v>16</v>
      </c>
      <c r="G10" s="19"/>
      <c r="H10" s="19"/>
      <c r="I10" s="19"/>
      <c r="J10" s="28"/>
      <c r="K10" s="29"/>
      <c r="L10" s="19"/>
    </row>
    <row r="11" s="3" customFormat="1" ht="49" customHeight="1" spans="1:12">
      <c r="A11" s="19">
        <f t="shared" si="0"/>
        <v>7</v>
      </c>
      <c r="B11" s="20" t="s">
        <v>38</v>
      </c>
      <c r="C11" s="21" t="s">
        <v>39</v>
      </c>
      <c r="D11" s="19" t="s">
        <v>36</v>
      </c>
      <c r="E11" s="19" t="s">
        <v>40</v>
      </c>
      <c r="F11" s="19">
        <f ca="1" t="shared" si="1"/>
        <v>8</v>
      </c>
      <c r="G11" s="19"/>
      <c r="H11" s="19"/>
      <c r="I11" s="19"/>
      <c r="J11" s="28"/>
      <c r="K11" s="29"/>
      <c r="L11" s="19"/>
    </row>
    <row r="12" s="3" customFormat="1" ht="49" customHeight="1" spans="1:12">
      <c r="A12" s="19">
        <f t="shared" si="0"/>
        <v>8</v>
      </c>
      <c r="B12" s="20" t="s">
        <v>41</v>
      </c>
      <c r="C12" s="21" t="s">
        <v>42</v>
      </c>
      <c r="D12" s="19" t="s">
        <v>43</v>
      </c>
      <c r="E12" s="19" t="s">
        <v>44</v>
      </c>
      <c r="F12" s="19">
        <f ca="1" t="shared" si="1"/>
        <v>24</v>
      </c>
      <c r="G12" s="19"/>
      <c r="H12" s="19"/>
      <c r="I12" s="19"/>
      <c r="J12" s="28"/>
      <c r="K12" s="29"/>
      <c r="L12" s="19"/>
    </row>
    <row r="13" s="3" customFormat="1" ht="49" customHeight="1" spans="1:12">
      <c r="A13" s="19">
        <f t="shared" si="0"/>
        <v>9</v>
      </c>
      <c r="B13" s="20" t="s">
        <v>45</v>
      </c>
      <c r="C13" s="21" t="s">
        <v>46</v>
      </c>
      <c r="D13" s="22" t="s">
        <v>18</v>
      </c>
      <c r="E13" s="19" t="s">
        <v>47</v>
      </c>
      <c r="F13" s="19">
        <f ca="1" t="shared" si="1"/>
        <v>481.3</v>
      </c>
      <c r="G13" s="19"/>
      <c r="H13" s="19"/>
      <c r="I13" s="19"/>
      <c r="J13" s="28"/>
      <c r="K13" s="29"/>
      <c r="L13" s="19"/>
    </row>
    <row r="14" s="3" customFormat="1" ht="49" customHeight="1" spans="1:12">
      <c r="A14" s="19">
        <f t="shared" si="0"/>
        <v>10</v>
      </c>
      <c r="B14" s="20" t="s">
        <v>48</v>
      </c>
      <c r="C14" s="21" t="s">
        <v>49</v>
      </c>
      <c r="D14" s="22" t="s">
        <v>36</v>
      </c>
      <c r="E14" s="19" t="s">
        <v>50</v>
      </c>
      <c r="F14" s="19">
        <f ca="1" t="shared" si="1"/>
        <v>4</v>
      </c>
      <c r="G14" s="19"/>
      <c r="H14" s="19"/>
      <c r="I14" s="19"/>
      <c r="J14" s="28"/>
      <c r="K14" s="29"/>
      <c r="L14" s="19"/>
    </row>
    <row r="15" s="4" customFormat="1" ht="49" customHeight="1" spans="1:12">
      <c r="A15" s="19">
        <f t="shared" si="0"/>
        <v>11</v>
      </c>
      <c r="B15" s="20" t="s">
        <v>51</v>
      </c>
      <c r="C15" s="21" t="s">
        <v>52</v>
      </c>
      <c r="D15" s="22" t="s">
        <v>18</v>
      </c>
      <c r="E15" s="19" t="s">
        <v>53</v>
      </c>
      <c r="F15" s="19">
        <f ca="1" t="shared" si="1"/>
        <v>683.6808</v>
      </c>
      <c r="G15" s="19"/>
      <c r="H15" s="19"/>
      <c r="I15" s="19"/>
      <c r="J15" s="28"/>
      <c r="K15" s="29"/>
      <c r="L15" s="19"/>
    </row>
    <row r="16" s="4" customFormat="1" ht="49" customHeight="1" spans="1:12">
      <c r="A16" s="19">
        <f t="shared" si="0"/>
        <v>12</v>
      </c>
      <c r="B16" s="20" t="s">
        <v>54</v>
      </c>
      <c r="C16" s="21" t="s">
        <v>55</v>
      </c>
      <c r="D16" s="22" t="s">
        <v>18</v>
      </c>
      <c r="E16" s="19" t="s">
        <v>56</v>
      </c>
      <c r="F16" s="19">
        <f ca="1" t="shared" si="1"/>
        <v>345.1224</v>
      </c>
      <c r="G16" s="19"/>
      <c r="H16" s="19"/>
      <c r="I16" s="19"/>
      <c r="J16" s="28"/>
      <c r="K16" s="29"/>
      <c r="L16" s="19"/>
    </row>
    <row r="17" s="4" customFormat="1" ht="49" customHeight="1" spans="1:12">
      <c r="A17" s="19">
        <f t="shared" si="0"/>
        <v>13</v>
      </c>
      <c r="B17" s="20" t="s">
        <v>57</v>
      </c>
      <c r="C17" s="21" t="s">
        <v>58</v>
      </c>
      <c r="D17" s="22" t="s">
        <v>18</v>
      </c>
      <c r="E17" s="19" t="s">
        <v>59</v>
      </c>
      <c r="F17" s="19">
        <f ca="1" t="shared" si="1"/>
        <v>230.0805</v>
      </c>
      <c r="G17" s="19"/>
      <c r="H17" s="19"/>
      <c r="I17" s="19"/>
      <c r="J17" s="28"/>
      <c r="K17" s="29"/>
      <c r="L17" s="19"/>
    </row>
    <row r="18" s="5" customFormat="1" ht="22" customHeight="1" spans="1:237">
      <c r="A18" s="23" t="s">
        <v>60</v>
      </c>
      <c r="B18" s="24" t="s">
        <v>61</v>
      </c>
      <c r="C18" s="25"/>
      <c r="D18" s="26"/>
      <c r="E18" s="26"/>
      <c r="F18" s="26"/>
      <c r="G18" s="26"/>
      <c r="H18" s="26"/>
      <c r="I18" s="26"/>
      <c r="J18" s="26"/>
      <c r="K18" s="30">
        <f>SUM(K5:K17)</f>
        <v>0</v>
      </c>
      <c r="L18" s="31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</row>
    <row r="19" s="6" customFormat="1" ht="27" customHeight="1" spans="1:237">
      <c r="A19" s="23" t="s">
        <v>62</v>
      </c>
      <c r="B19" s="24" t="s">
        <v>63</v>
      </c>
      <c r="C19" s="25"/>
      <c r="D19" s="24"/>
      <c r="E19" s="24"/>
      <c r="F19" s="24"/>
      <c r="G19" s="24"/>
      <c r="H19" s="24"/>
      <c r="I19" s="24"/>
      <c r="J19" s="24"/>
      <c r="K19" s="30">
        <f>K18*9%</f>
        <v>0</v>
      </c>
      <c r="L19" s="33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</row>
    <row r="20" s="6" customFormat="1" ht="26" customHeight="1" spans="1:237">
      <c r="A20" s="23" t="s">
        <v>64</v>
      </c>
      <c r="B20" s="24" t="s">
        <v>65</v>
      </c>
      <c r="C20" s="25"/>
      <c r="D20" s="24"/>
      <c r="E20" s="24"/>
      <c r="F20" s="24"/>
      <c r="G20" s="24"/>
      <c r="H20" s="24"/>
      <c r="I20" s="24"/>
      <c r="J20" s="24"/>
      <c r="K20" s="30">
        <f>SUM(K18:K19)</f>
        <v>0</v>
      </c>
      <c r="L20" s="33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</row>
  </sheetData>
  <mergeCells count="8">
    <mergeCell ref="A1:L1"/>
    <mergeCell ref="A2:L2"/>
    <mergeCell ref="B18:C18"/>
    <mergeCell ref="D18:J18"/>
    <mergeCell ref="B19:C19"/>
    <mergeCell ref="D19:J19"/>
    <mergeCell ref="B20:C20"/>
    <mergeCell ref="D20:J20"/>
  </mergeCells>
  <printOptions horizontalCentered="1"/>
  <pageMargins left="0.393055555555556" right="0.393055555555556" top="0.472222222222222" bottom="0.590277777777778" header="0.511805555555556" footer="0.511805555555556"/>
  <pageSetup paperSize="9" scale="77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南峰中心6.7楼过道装修改造工程 (拆除)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成本中心</dc:creator>
  <cp:lastModifiedBy>招采中心2</cp:lastModifiedBy>
  <dcterms:created xsi:type="dcterms:W3CDTF">2023-12-18T03:02:00Z</dcterms:created>
  <dcterms:modified xsi:type="dcterms:W3CDTF">2023-12-18T03:35:51Z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89A02DFE7BB1450F9F1F68726C207125_11</vt:lpwstr>
  </property>
  <property fmtid="{D5CDD505-2E9C-101B-9397-08002B2CF9AE}" pid="3" name="KSOProductBuildVer">
    <vt:lpwstr>2052-12.1.0.16120</vt:lpwstr>
  </property>
</Properties>
</file>