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08"/>
  </bookViews>
  <sheets>
    <sheet name="招标清单2024.9.21 (2)" sheetId="16" r:id="rId1"/>
  </sheets>
  <definedNames>
    <definedName name="_xlnm.Print_Area" localSheetId="0">'招标清单2024.9.21 (2)'!$A$1:$AA$36</definedName>
    <definedName name="_xlnm.Print_Titles" localSheetId="0">'招标清单2024.9.21 (2)'!$1:$3</definedName>
    <definedName name="_xlnm._FilterDatabase" localSheetId="0" hidden="1">'招标清单2024.9.21 (2)'!$A$4:$AW$4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<sst xmlns="http://schemas.openxmlformats.org/spreadsheetml/2006/main" count="121" uniqueCount="74">
  <si>
    <t>模板工程招标清单</t>
  </si>
  <si>
    <t>工程名称：南京现代表面处理科技产业中心项目一期A地块-模板工程</t>
  </si>
  <si>
    <t>序号</t>
  </si>
  <si>
    <t>名称</t>
  </si>
  <si>
    <t>项目特征描述</t>
  </si>
  <si>
    <t>工程量计算规则</t>
  </si>
  <si>
    <t>计量
单位</t>
  </si>
  <si>
    <t>暂定工程量</t>
  </si>
  <si>
    <t>1号厂房</t>
  </si>
  <si>
    <t>2号厂房</t>
  </si>
  <si>
    <t>3号厂房</t>
  </si>
  <si>
    <t>4号厂房</t>
  </si>
  <si>
    <t>5号厂房</t>
  </si>
  <si>
    <t>8号厂房</t>
  </si>
  <si>
    <t>暂存仓库1</t>
  </si>
  <si>
    <t>初期雨水收集池</t>
  </si>
  <si>
    <t>地下废水管廊</t>
  </si>
  <si>
    <t>6号厂房</t>
  </si>
  <si>
    <t>7号厂房</t>
  </si>
  <si>
    <t>9号厂房</t>
  </si>
  <si>
    <t>10号厂房</t>
  </si>
  <si>
    <t>11号厂房</t>
  </si>
  <si>
    <t>门卫室一</t>
  </si>
  <si>
    <t>门卫室二</t>
  </si>
  <si>
    <t>门卫室三</t>
  </si>
  <si>
    <t>12号厂房</t>
  </si>
  <si>
    <t>含税
综合单价（元）</t>
  </si>
  <si>
    <t>含税
综合合价（元）</t>
  </si>
  <si>
    <t>备注</t>
  </si>
  <si>
    <t>一、厂房、仓库、门卫室工程</t>
  </si>
  <si>
    <t>材料部分：</t>
  </si>
  <si>
    <t>模板材料费（含变更、增加工程）</t>
  </si>
  <si>
    <t>含模板、木枋（规格40×90mm)、止水螺杆、其他螺杆、PVC套管、蝴蝶卡、步步紧、加固砼方柱钢制卡扣等，除钢管、扣件及模板支撑架体材料以外的所有材料。基础部位外全部采用14mm厚新模板。</t>
  </si>
  <si>
    <r>
      <rPr>
        <sz val="11"/>
        <rFont val="宋体"/>
        <charset val="134"/>
      </rPr>
      <t xml:space="preserve">1、工程量计算规则执行《2014江苏省建筑与装饰工程计价定额》
</t>
    </r>
    <r>
      <rPr>
        <sz val="11"/>
        <color rgb="FFFF0000"/>
        <rFont val="宋体"/>
        <charset val="134"/>
      </rPr>
      <t>2、其中后浇带模板工程量计算按模板与混凝土的接触面展开面积计算，仅计算一次模板工程量</t>
    </r>
  </si>
  <si>
    <t>m2</t>
  </si>
  <si>
    <t>模板支撑架体费用（含变更、增加工程）-（非高大支模区域）</t>
  </si>
  <si>
    <t>盘扣：支撑按方案所需的所有材料及顶、底托等，仅不含钢管及钢管扣件。（高大支模区域不计算）</t>
  </si>
  <si>
    <r>
      <rPr>
        <sz val="11"/>
        <rFont val="宋体"/>
        <charset val="134"/>
      </rPr>
      <t xml:space="preserve">1、按本工程全部模板面积计算（高大支模部位不计算工程量）
2、模板面积计量方式执行《2014江苏省建筑与装饰工程计价定额》
</t>
    </r>
    <r>
      <rPr>
        <sz val="11"/>
        <color rgb="FFFF0000"/>
        <rFont val="宋体"/>
        <charset val="134"/>
      </rPr>
      <t>3、其中后浇带模板工程量计算按模板与混凝土的接触面展开面积计算，仅计算一次模板工程量</t>
    </r>
  </si>
  <si>
    <t>模板支撑架体费用（含变更、增加工程）-（8米以上高大支模区域）</t>
  </si>
  <si>
    <t>盘扣：支撑按方案所需的所有材料及顶、底托等，仅不含钢管及钢管扣件。</t>
  </si>
  <si>
    <t>支撑架体搭设按体积计算：架体搭设体积=实际搭设区域水平投影面积*（层高-板厚（板厚以最厚厚度计算））以体积计算，需扣除柱所占体积</t>
  </si>
  <si>
    <t>m3</t>
  </si>
  <si>
    <t>按甲方编制的施工方案执行</t>
  </si>
  <si>
    <t>人工部分：</t>
  </si>
  <si>
    <t>模板制作、安装、拆除及模板支撑体系搭设、加固、拆除人工费（包含外围及楼梯间加固）（含变更、增加工程）</t>
  </si>
  <si>
    <r>
      <rPr>
        <sz val="11"/>
        <rFont val="宋体"/>
        <charset val="134"/>
      </rPr>
      <t xml:space="preserve">1、模板制作、安装、刷隔离剂、拆除及模板支撑体系搭设、加固、拆除及模板整理堆放工作等。
2、按施工方案及国家规范搭设支撑架体，且需要按施工方案及国家规范加固包含而不限于竖向、水平剪刀撑、抱柱、兜底网等。
</t>
    </r>
    <r>
      <rPr>
        <sz val="11"/>
        <color rgb="FFFF0000"/>
        <rFont val="宋体"/>
        <charset val="134"/>
      </rPr>
      <t>3、包含一次性止水螺杆打凿费用</t>
    </r>
  </si>
  <si>
    <t>厂房、仓库、门卫室工程小计</t>
  </si>
  <si>
    <t>元</t>
  </si>
  <si>
    <t>二、雨水收集池工程</t>
  </si>
  <si>
    <t>模板材料费（全部为钢筋混凝土结构）（含变更、增加工程）</t>
  </si>
  <si>
    <t>模板支撑架体费用（含变更、增加工程）</t>
  </si>
  <si>
    <t>盘扣：支撑按方案所需的所有材料及顶、底托等，仅不含钢管及钢管扣件。（高大支模部位不计算）</t>
  </si>
  <si>
    <t>水池工程模板制作、安装、拆除及模板支撑体系搭设、加固、拆除人工费（包含外围及楼梯间加固）（含变更、增加工程）</t>
  </si>
  <si>
    <t>雨水收集池工程小计</t>
  </si>
  <si>
    <t>三、地下管廊工程</t>
  </si>
  <si>
    <t>地下管廊工程小计</t>
  </si>
  <si>
    <t>四、除第一、第二、第三项以外的其他零星、附属工程</t>
  </si>
  <si>
    <t>室外工程模板材料费（含变更、增加工程）</t>
  </si>
  <si>
    <t>/</t>
  </si>
  <si>
    <r>
      <t xml:space="preserve">如：室外管沟、雨水沟、电缆沟、围墙等部位；
</t>
    </r>
    <r>
      <rPr>
        <sz val="11"/>
        <color rgb="FFFF0000"/>
        <rFont val="宋体"/>
        <charset val="134"/>
      </rPr>
      <t>截止至2024年9月24日该清单未收到施工版图纸，工程量无法计算，暂不填写工程量</t>
    </r>
  </si>
  <si>
    <t>临时设施、安全文明施工等零星工程模板材料费（含变更、增加工程）</t>
  </si>
  <si>
    <t>1、包含本工程安全、文明施工的全部模板；
2、甲方分包单位如需使用零星模板材料用于安全文明施工，乙方需无偿提供</t>
  </si>
  <si>
    <t>按建筑物/构筑物建筑面积计算，计算规则执行《建筑工程建筑面积计算规范》GB/T50353-2013</t>
  </si>
  <si>
    <t>如：施工上人梯、安全防护棚、卸料平台、塔吊基础槽等部位</t>
  </si>
  <si>
    <t>室外工程模板制作、安装、拆除及模板支撑体系搭设、加固、、拆除人工费（含变更、增加工程）</t>
  </si>
  <si>
    <t>临时设施、安全文明施工等零星工程模板安装、拆除人工费
（和混凝土接触的模板工程）</t>
  </si>
  <si>
    <t>1、包含本工程安全、文明施工的全部模板；</t>
  </si>
  <si>
    <t>如：塔吊基础等部位</t>
  </si>
  <si>
    <t>临时设施、安全文明施工等零星工程模板安装、拆除人工费
（不和混凝土接触的模板工程）</t>
  </si>
  <si>
    <t>如：施工上人梯、安全防护棚、卸料平台等部位</t>
  </si>
  <si>
    <t>除第一、第二、第三项以外的其他零星、附属工程小计</t>
  </si>
  <si>
    <t>五</t>
  </si>
  <si>
    <t>合计（一+二+三+四）</t>
  </si>
  <si>
    <r>
      <rPr>
        <sz val="12"/>
        <rFont val="宋体"/>
        <charset val="134"/>
      </rPr>
      <t>备注：
1、以上价格为含税价，开具票面</t>
    </r>
    <r>
      <rPr>
        <u/>
        <sz val="12"/>
        <rFont val="宋体"/>
        <charset val="134"/>
      </rPr>
      <t xml:space="preserve">    %</t>
    </r>
    <r>
      <rPr>
        <sz val="12"/>
        <rFont val="宋体"/>
        <charset val="134"/>
      </rPr>
      <t xml:space="preserve">增值税专用发票（税率按国家政策执行，造价随之调整）。
</t>
    </r>
    <r>
      <rPr>
        <b/>
        <sz val="12"/>
        <rFont val="宋体"/>
        <charset val="134"/>
      </rPr>
      <t>2、本工程总建筑面积约155887.4m2，包含1~12号厂房、暂存仓库、雨水收集池、门卫室、地下废水管廊及本地块其他所有附属工程。</t>
    </r>
    <r>
      <rPr>
        <sz val="12"/>
        <rFont val="宋体"/>
        <charset val="134"/>
      </rPr>
      <t xml:space="preserve">
3、本工程除甲供材外，其余均由分包单位包工包料包机械完成。
4、本次报价包含施工图纸范围内所有模板。   
5、</t>
    </r>
    <r>
      <rPr>
        <sz val="12"/>
        <color rgb="FFFF0000"/>
        <rFont val="宋体"/>
        <charset val="134"/>
      </rPr>
      <t>单价包含装饰阶段外墙所需设置的模板封闭层，因外墙放线、定点、抹灰、贴砖施工而重复拆除、恢复封闭层模板费用，不另计费。（必须以保证政府部门的要求为准）</t>
    </r>
    <r>
      <rPr>
        <sz val="12"/>
        <rFont val="宋体"/>
        <charset val="134"/>
      </rPr>
      <t xml:space="preserve"> 
6、乙方包含安排技术人员对结构梁、柱、墙等测量放线。
7、临时设施、安全文明施工等零星工程模板必须按照中泰公司《临时设施管理制度》 提供验收合格、收方等文件作为结算依据，否则不予结算。                                                                                                                                                                                                                                                                                                                                                                                                                                                 
8、其余包含施工内容详见合同条款。
</t>
    </r>
    <r>
      <rPr>
        <sz val="12"/>
        <color rgb="FFFF0000"/>
        <rFont val="宋体"/>
        <charset val="134"/>
      </rPr>
      <t>9、本次招标清单编制依据：①1#~5#、8#厂房根据2024年9月11日1#~5#、8#厂房全套施工图-审图通过版；②暂存仓库1、初期雨水收集池、地下废水管廊根据未确定版施工图；③6#、7#、9#~12#号厂房、门卫室一、二、三根据1#~5#、8#厂房审图版图纸计算模板单方含量按建筑面积测算工程量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</si>
</sst>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u/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/>
    <xf numFmtId="0" fontId="0" fillId="0" borderId="0"/>
  </cellStyleXfs>
  <cellXfs count="59">
    <xf numFmtId="0" fontId="0" fillId="0" borderId="0" xfId="50"/>
    <xf numFmtId="0" fontId="1" fillId="0" borderId="0" xfId="50" applyFont="1" applyFill="1"/>
    <xf numFmtId="0" fontId="2" fillId="0" borderId="0" xfId="50" applyFont="1" applyFill="1" applyAlignment="1">
      <alignment vertical="center"/>
    </xf>
    <xf numFmtId="0" fontId="2" fillId="0" borderId="0" xfId="50" applyFont="1" applyFill="1" applyAlignment="1">
      <alignment horizontal="center"/>
    </xf>
    <xf numFmtId="0" fontId="3" fillId="0" borderId="0" xfId="50" applyFont="1" applyFill="1" applyAlignment="1">
      <alignment horizontal="center"/>
    </xf>
    <xf numFmtId="0" fontId="3" fillId="0" borderId="0" xfId="50" applyFont="1" applyFill="1"/>
    <xf numFmtId="0" fontId="4" fillId="0" borderId="0" xfId="50" applyFont="1" applyFill="1"/>
    <xf numFmtId="0" fontId="2" fillId="0" borderId="0" xfId="50" applyFont="1" applyFill="1"/>
    <xf numFmtId="0" fontId="2" fillId="0" borderId="0" xfId="50" applyFont="1" applyFill="1" applyAlignment="1">
      <alignment horizontal="center" vertical="center"/>
    </xf>
    <xf numFmtId="0" fontId="1" fillId="0" borderId="0" xfId="50" applyFont="1" applyFill="1" applyAlignment="1">
      <alignment horizontal="center"/>
    </xf>
    <xf numFmtId="0" fontId="1" fillId="0" borderId="0" xfId="50" applyFont="1" applyFill="1" applyAlignment="1">
      <alignment horizontal="left"/>
    </xf>
    <xf numFmtId="176" fontId="1" fillId="0" borderId="0" xfId="50" applyNumberFormat="1" applyFont="1" applyFill="1"/>
    <xf numFmtId="176" fontId="1" fillId="0" borderId="0" xfId="50" applyNumberFormat="1" applyFont="1" applyFill="1" applyAlignment="1">
      <alignment horizontal="center"/>
    </xf>
    <xf numFmtId="0" fontId="5" fillId="0" borderId="0" xfId="50" applyFont="1" applyFill="1" applyAlignment="1">
      <alignment horizontal="center" vertical="center" wrapText="1"/>
    </xf>
    <xf numFmtId="0" fontId="5" fillId="0" borderId="0" xfId="50" applyFont="1" applyFill="1" applyAlignment="1">
      <alignment horizontal="left" vertical="center" wrapText="1"/>
    </xf>
    <xf numFmtId="176" fontId="5" fillId="0" borderId="0" xfId="50" applyNumberFormat="1" applyFont="1" applyFill="1" applyAlignment="1">
      <alignment horizontal="center" vertical="center" wrapText="1"/>
    </xf>
    <xf numFmtId="0" fontId="2" fillId="0" borderId="0" xfId="50" applyFont="1" applyFill="1" applyAlignment="1">
      <alignment horizontal="left" vertical="center" wrapText="1"/>
    </xf>
    <xf numFmtId="0" fontId="2" fillId="0" borderId="0" xfId="50" applyFont="1" applyFill="1" applyAlignment="1">
      <alignment horizontal="center" vertical="center" wrapText="1"/>
    </xf>
    <xf numFmtId="176" fontId="2" fillId="0" borderId="0" xfId="50" applyNumberFormat="1" applyFont="1" applyFill="1" applyAlignment="1">
      <alignment horizontal="left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176" fontId="2" fillId="0" borderId="2" xfId="50" applyNumberFormat="1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left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left" vertical="center" wrapText="1"/>
    </xf>
    <xf numFmtId="176" fontId="3" fillId="0" borderId="2" xfId="5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50" applyNumberFormat="1" applyFont="1" applyFill="1" applyBorder="1" applyAlignment="1">
      <alignment horizontal="center" vertical="center"/>
    </xf>
    <xf numFmtId="0" fontId="2" fillId="0" borderId="3" xfId="50" applyFont="1" applyFill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/>
    </xf>
    <xf numFmtId="0" fontId="2" fillId="0" borderId="4" xfId="50" applyFont="1" applyFill="1" applyBorder="1" applyAlignment="1">
      <alignment horizontal="left" vertical="center"/>
    </xf>
    <xf numFmtId="176" fontId="2" fillId="0" borderId="4" xfId="5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176" fontId="3" fillId="0" borderId="2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 wrapText="1"/>
    </xf>
    <xf numFmtId="176" fontId="3" fillId="0" borderId="6" xfId="5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50" applyFont="1" applyFill="1" applyBorder="1" applyAlignment="1">
      <alignment horizontal="left" vertical="center"/>
    </xf>
    <xf numFmtId="0" fontId="2" fillId="0" borderId="2" xfId="5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left" vertical="center" wrapText="1"/>
    </xf>
    <xf numFmtId="0" fontId="6" fillId="0" borderId="2" xfId="50" applyFont="1" applyFill="1" applyBorder="1" applyAlignment="1">
      <alignment horizontal="left" vertical="center"/>
    </xf>
    <xf numFmtId="176" fontId="6" fillId="0" borderId="2" xfId="50" applyNumberFormat="1" applyFont="1" applyFill="1" applyBorder="1" applyAlignment="1">
      <alignment horizontal="left" vertical="center"/>
    </xf>
    <xf numFmtId="176" fontId="4" fillId="0" borderId="2" xfId="50" applyNumberFormat="1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left" vertical="center"/>
    </xf>
    <xf numFmtId="0" fontId="3" fillId="0" borderId="2" xfId="50" applyFont="1" applyFill="1" applyBorder="1" applyAlignment="1">
      <alignment vertical="center" wrapText="1"/>
    </xf>
    <xf numFmtId="176" fontId="2" fillId="0" borderId="2" xfId="50" applyNumberFormat="1" applyFont="1" applyFill="1" applyBorder="1" applyAlignment="1">
      <alignment horizontal="left" vertical="center" wrapText="1"/>
    </xf>
    <xf numFmtId="0" fontId="2" fillId="0" borderId="5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/>
  </sheetPr>
  <dimension ref="A1:AA36"/>
  <sheetViews>
    <sheetView tabSelected="1" view="pageBreakPreview" zoomScale="55" zoomScaleNormal="70" workbookViewId="0">
      <pane ySplit="3" topLeftCell="A28" activePane="bottomLeft" state="frozen"/>
      <selection/>
      <selection pane="bottomLeft" activeCell="S31" sqref="S31"/>
    </sheetView>
  </sheetViews>
  <sheetFormatPr defaultColWidth="9" defaultRowHeight="11.25"/>
  <cols>
    <col min="1" max="1" width="6.3047619047619" style="1" customWidth="1"/>
    <col min="2" max="2" width="29.2380952380952" style="9" customWidth="1"/>
    <col min="3" max="3" width="35.6285714285714" style="10" customWidth="1"/>
    <col min="4" max="4" width="34.447619047619" style="10" customWidth="1"/>
    <col min="5" max="5" width="8.4" style="1" customWidth="1"/>
    <col min="6" max="6" width="12.4380952380952" style="11" customWidth="1"/>
    <col min="7" max="7" width="11.4285714285714" style="12" customWidth="1"/>
    <col min="8" max="13" width="11.0952380952381" style="12" customWidth="1"/>
    <col min="14" max="14" width="12.0857142857143" style="12" customWidth="1"/>
    <col min="15" max="15" width="12.9428571428571" style="12" customWidth="1"/>
    <col min="16" max="23" width="11.4285714285714" style="12" customWidth="1"/>
    <col min="24" max="24" width="12.9333333333333" style="12" customWidth="1"/>
    <col min="25" max="25" width="14.6952380952381" style="12" customWidth="1"/>
    <col min="26" max="26" width="15.7142857142857" style="12" customWidth="1"/>
    <col min="27" max="27" width="23.352380952381" style="10" customWidth="1"/>
    <col min="28" max="29" width="9" style="1"/>
    <col min="30" max="30" width="14.5714285714286" style="1"/>
    <col min="31" max="35" width="9" style="1"/>
    <col min="36" max="36" width="14.6190476190476" style="1" customWidth="1"/>
    <col min="37" max="16384" width="9" style="1"/>
  </cols>
  <sheetData>
    <row r="1" s="1" customFormat="1" ht="36" customHeight="1" spans="1:27">
      <c r="A1" s="13" t="s">
        <v>0</v>
      </c>
      <c r="B1" s="13"/>
      <c r="C1" s="14"/>
      <c r="D1" s="14"/>
      <c r="E1" s="13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4"/>
    </row>
    <row r="2" s="2" customFormat="1" ht="30" customHeight="1" spans="1:27">
      <c r="A2" s="16" t="s">
        <v>1</v>
      </c>
      <c r="B2" s="17"/>
      <c r="C2" s="16"/>
      <c r="D2" s="16"/>
      <c r="E2" s="16"/>
      <c r="F2" s="18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6"/>
    </row>
    <row r="3" s="3" customFormat="1" ht="59" customHeight="1" spans="1:27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1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  <c r="N3" s="22" t="s">
        <v>15</v>
      </c>
      <c r="O3" s="22" t="s">
        <v>16</v>
      </c>
      <c r="P3" s="22" t="s">
        <v>17</v>
      </c>
      <c r="Q3" s="22" t="s">
        <v>18</v>
      </c>
      <c r="R3" s="22" t="s">
        <v>19</v>
      </c>
      <c r="S3" s="22" t="s">
        <v>20</v>
      </c>
      <c r="T3" s="22" t="s">
        <v>21</v>
      </c>
      <c r="U3" s="22" t="s">
        <v>22</v>
      </c>
      <c r="V3" s="22" t="s">
        <v>23</v>
      </c>
      <c r="W3" s="22" t="s">
        <v>24</v>
      </c>
      <c r="X3" s="22" t="s">
        <v>25</v>
      </c>
      <c r="Y3" s="21" t="s">
        <v>26</v>
      </c>
      <c r="Z3" s="21" t="s">
        <v>27</v>
      </c>
      <c r="AA3" s="20" t="s">
        <v>28</v>
      </c>
    </row>
    <row r="4" s="3" customFormat="1" ht="38" customHeight="1" spans="1:27">
      <c r="A4" s="23" t="s">
        <v>29</v>
      </c>
      <c r="B4" s="23"/>
      <c r="C4" s="23"/>
      <c r="D4" s="24"/>
      <c r="E4" s="23"/>
      <c r="F4" s="22"/>
      <c r="G4" s="23"/>
      <c r="H4" s="23"/>
      <c r="I4" s="23"/>
      <c r="J4" s="23"/>
      <c r="K4" s="23"/>
      <c r="L4" s="23"/>
      <c r="M4" s="22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="3" customFormat="1" ht="35" customHeight="1" spans="1:27">
      <c r="A5" s="23">
        <v>1</v>
      </c>
      <c r="B5" s="23" t="s">
        <v>30</v>
      </c>
      <c r="C5" s="24"/>
      <c r="D5" s="24"/>
      <c r="E5" s="23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3"/>
    </row>
    <row r="6" s="4" customFormat="1" ht="102" customHeight="1" spans="1:27">
      <c r="A6" s="25">
        <v>1.1</v>
      </c>
      <c r="B6" s="25" t="s">
        <v>31</v>
      </c>
      <c r="C6" s="26" t="s">
        <v>32</v>
      </c>
      <c r="D6" s="26" t="s">
        <v>33</v>
      </c>
      <c r="E6" s="25" t="s">
        <v>34</v>
      </c>
      <c r="F6" s="27">
        <f>G6+H6+I6+J6+K6+L6+M6+P6+Q6+R6+S6+T6+U6+V6+W6+X6</f>
        <v>471547.9016</v>
      </c>
      <c r="G6" s="27">
        <v>38147.4702</v>
      </c>
      <c r="H6" s="27">
        <v>33591.5156</v>
      </c>
      <c r="I6" s="27">
        <v>41453.6372</v>
      </c>
      <c r="J6" s="27">
        <v>33960.6006</v>
      </c>
      <c r="K6" s="27">
        <v>41465.3709</v>
      </c>
      <c r="L6" s="27">
        <v>39832.52</v>
      </c>
      <c r="M6" s="27">
        <v>9112.678</v>
      </c>
      <c r="N6" s="27"/>
      <c r="O6" s="27"/>
      <c r="P6" s="27">
        <v>30651.1296</v>
      </c>
      <c r="Q6" s="27">
        <v>44793.5592</v>
      </c>
      <c r="R6" s="27">
        <v>32907.4824</v>
      </c>
      <c r="S6" s="27">
        <v>48221.004</v>
      </c>
      <c r="T6" s="27">
        <v>38089.3656</v>
      </c>
      <c r="U6" s="27">
        <v>268.05</v>
      </c>
      <c r="V6" s="27">
        <v>134.0375</v>
      </c>
      <c r="W6" s="27">
        <v>55.7</v>
      </c>
      <c r="X6" s="27">
        <v>38863.7808</v>
      </c>
      <c r="Y6" s="27"/>
      <c r="Z6" s="27"/>
      <c r="AA6" s="25"/>
    </row>
    <row r="7" s="5" customFormat="1" ht="120" customHeight="1" spans="1:27">
      <c r="A7" s="25">
        <v>1.2</v>
      </c>
      <c r="B7" s="25" t="s">
        <v>35</v>
      </c>
      <c r="C7" s="26" t="s">
        <v>36</v>
      </c>
      <c r="D7" s="26" t="s">
        <v>37</v>
      </c>
      <c r="E7" s="25" t="s">
        <v>34</v>
      </c>
      <c r="F7" s="27">
        <f>G7+H7+I7+J7+K7+L7+M7+P7+Q7+R7+S7+T7+U7+V7+W7+X7</f>
        <v>300498.144</v>
      </c>
      <c r="G7" s="27">
        <v>24271.0416</v>
      </c>
      <c r="H7" s="27">
        <v>21187.0554</v>
      </c>
      <c r="I7" s="27">
        <v>26599.336</v>
      </c>
      <c r="J7" s="27">
        <v>23088.0754</v>
      </c>
      <c r="K7" s="27">
        <v>26634.4929</v>
      </c>
      <c r="L7" s="27">
        <v>26940.14</v>
      </c>
      <c r="M7" s="27">
        <v>9112.678</v>
      </c>
      <c r="N7" s="27"/>
      <c r="O7" s="27"/>
      <c r="P7" s="27">
        <v>18338.7636</v>
      </c>
      <c r="Q7" s="27">
        <v>27264.744</v>
      </c>
      <c r="R7" s="27">
        <v>20053.644</v>
      </c>
      <c r="S7" s="27">
        <v>29386.188</v>
      </c>
      <c r="T7" s="27">
        <v>23298.8808</v>
      </c>
      <c r="U7" s="27">
        <v>268.05</v>
      </c>
      <c r="V7" s="27">
        <v>134.0375</v>
      </c>
      <c r="W7" s="27">
        <v>55.7</v>
      </c>
      <c r="X7" s="27">
        <v>23865.3168</v>
      </c>
      <c r="Y7" s="27"/>
      <c r="Z7" s="27"/>
      <c r="AA7" s="56"/>
    </row>
    <row r="8" s="6" customFormat="1" ht="83" customHeight="1" spans="1:27">
      <c r="A8" s="28">
        <v>1.3</v>
      </c>
      <c r="B8" s="28" t="s">
        <v>38</v>
      </c>
      <c r="C8" s="29" t="s">
        <v>39</v>
      </c>
      <c r="D8" s="29" t="s">
        <v>40</v>
      </c>
      <c r="E8" s="28" t="s">
        <v>41</v>
      </c>
      <c r="F8" s="27">
        <f>G8+H8+I8+J8+K8+L8+M8+P8+Q8+R8+S8+T8+U8+V8+W8+X8</f>
        <v>491334.6977</v>
      </c>
      <c r="G8" s="27">
        <v>42504.15</v>
      </c>
      <c r="H8" s="27">
        <v>34901.61</v>
      </c>
      <c r="I8" s="27">
        <v>42247.0008</v>
      </c>
      <c r="J8" s="27">
        <v>31811.3475</v>
      </c>
      <c r="K8" s="27">
        <v>43678.2569</v>
      </c>
      <c r="L8" s="27">
        <v>40847.185</v>
      </c>
      <c r="M8" s="27"/>
      <c r="N8" s="54"/>
      <c r="O8" s="54"/>
      <c r="P8" s="27">
        <v>33318.4925</v>
      </c>
      <c r="Q8" s="27">
        <v>48973.645</v>
      </c>
      <c r="R8" s="27">
        <v>35988.5175</v>
      </c>
      <c r="S8" s="27">
        <v>53028.0825</v>
      </c>
      <c r="T8" s="27">
        <v>41716.8175</v>
      </c>
      <c r="U8" s="27">
        <v>0</v>
      </c>
      <c r="V8" s="27">
        <v>0</v>
      </c>
      <c r="W8" s="27">
        <v>0</v>
      </c>
      <c r="X8" s="27">
        <v>42319.5925</v>
      </c>
      <c r="Y8" s="27"/>
      <c r="Z8" s="27"/>
      <c r="AA8" s="28" t="s">
        <v>42</v>
      </c>
    </row>
    <row r="9" s="7" customFormat="1" ht="35" customHeight="1" spans="1:27">
      <c r="A9" s="23">
        <v>2</v>
      </c>
      <c r="B9" s="23" t="s">
        <v>43</v>
      </c>
      <c r="C9" s="24"/>
      <c r="D9" s="24"/>
      <c r="E9" s="30"/>
      <c r="F9" s="27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57"/>
    </row>
    <row r="10" s="7" customFormat="1" ht="124" customHeight="1" spans="1:27">
      <c r="A10" s="25">
        <v>2.1</v>
      </c>
      <c r="B10" s="25" t="s">
        <v>44</v>
      </c>
      <c r="C10" s="26" t="s">
        <v>45</v>
      </c>
      <c r="D10" s="26" t="s">
        <v>33</v>
      </c>
      <c r="E10" s="25" t="s">
        <v>34</v>
      </c>
      <c r="F10" s="27">
        <f>G10+H10+I10+J10+K10+L10+M10+P10+Q10+R10+S10+T10+U10+V10+W10+X10</f>
        <v>471547.9016</v>
      </c>
      <c r="G10" s="27">
        <v>38147.4702</v>
      </c>
      <c r="H10" s="27">
        <v>33591.5156</v>
      </c>
      <c r="I10" s="27">
        <v>41453.6372</v>
      </c>
      <c r="J10" s="27">
        <v>33960.6006</v>
      </c>
      <c r="K10" s="27">
        <v>41465.3709</v>
      </c>
      <c r="L10" s="27">
        <v>39832.52</v>
      </c>
      <c r="M10" s="27">
        <v>9112.678</v>
      </c>
      <c r="N10" s="27"/>
      <c r="O10" s="27"/>
      <c r="P10" s="27">
        <v>30651.1296</v>
      </c>
      <c r="Q10" s="27">
        <v>44793.5592</v>
      </c>
      <c r="R10" s="27">
        <v>32907.4824</v>
      </c>
      <c r="S10" s="27">
        <v>48221.004</v>
      </c>
      <c r="T10" s="27">
        <v>38089.3656</v>
      </c>
      <c r="U10" s="27">
        <v>268.05</v>
      </c>
      <c r="V10" s="27">
        <v>134.0375</v>
      </c>
      <c r="W10" s="27">
        <v>55.7</v>
      </c>
      <c r="X10" s="27">
        <v>38863.7808</v>
      </c>
      <c r="Y10" s="27"/>
      <c r="Z10" s="27"/>
      <c r="AA10" s="25"/>
    </row>
    <row r="11" s="8" customFormat="1" ht="38" customHeight="1" spans="1:27">
      <c r="A11" s="23">
        <v>3</v>
      </c>
      <c r="B11" s="31" t="s">
        <v>46</v>
      </c>
      <c r="C11" s="31"/>
      <c r="D11" s="32"/>
      <c r="E11" s="31" t="s">
        <v>47</v>
      </c>
      <c r="F11" s="33"/>
      <c r="G11" s="33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50"/>
    </row>
    <row r="12" s="3" customFormat="1" ht="42" customHeight="1" spans="1:27">
      <c r="A12" s="35" t="s">
        <v>48</v>
      </c>
      <c r="B12" s="36"/>
      <c r="C12" s="36"/>
      <c r="D12" s="37"/>
      <c r="E12" s="36"/>
      <c r="F12" s="38"/>
      <c r="G12" s="36"/>
      <c r="H12" s="36"/>
      <c r="I12" s="36"/>
      <c r="J12" s="36"/>
      <c r="K12" s="36"/>
      <c r="L12" s="36"/>
      <c r="M12" s="38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58"/>
    </row>
    <row r="13" s="3" customFormat="1" ht="35" customHeight="1" spans="1:27">
      <c r="A13" s="23">
        <v>1</v>
      </c>
      <c r="B13" s="23" t="s">
        <v>30</v>
      </c>
      <c r="C13" s="24"/>
      <c r="D13" s="24"/>
      <c r="E13" s="23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3"/>
    </row>
    <row r="14" s="4" customFormat="1" ht="94" customHeight="1" spans="1:27">
      <c r="A14" s="25">
        <v>1.1</v>
      </c>
      <c r="B14" s="25" t="s">
        <v>49</v>
      </c>
      <c r="C14" s="26" t="s">
        <v>32</v>
      </c>
      <c r="D14" s="26" t="s">
        <v>33</v>
      </c>
      <c r="E14" s="25" t="s">
        <v>34</v>
      </c>
      <c r="F14" s="27">
        <f t="shared" ref="F14:F17" si="0">N14</f>
        <v>2133.87</v>
      </c>
      <c r="G14" s="27"/>
      <c r="H14" s="27"/>
      <c r="I14" s="27"/>
      <c r="J14" s="27"/>
      <c r="K14" s="27"/>
      <c r="L14" s="27"/>
      <c r="M14" s="27"/>
      <c r="N14" s="27">
        <v>2133.87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5"/>
    </row>
    <row r="15" s="5" customFormat="1" ht="119" customHeight="1" spans="1:27">
      <c r="A15" s="25">
        <v>1.3</v>
      </c>
      <c r="B15" s="25" t="s">
        <v>50</v>
      </c>
      <c r="C15" s="26" t="s">
        <v>51</v>
      </c>
      <c r="D15" s="26" t="s">
        <v>37</v>
      </c>
      <c r="E15" s="25" t="s">
        <v>34</v>
      </c>
      <c r="F15" s="27">
        <f t="shared" si="0"/>
        <v>2133.87</v>
      </c>
      <c r="G15" s="27"/>
      <c r="H15" s="27"/>
      <c r="I15" s="27"/>
      <c r="J15" s="27"/>
      <c r="K15" s="27"/>
      <c r="L15" s="27"/>
      <c r="M15" s="27"/>
      <c r="N15" s="27">
        <v>2133.87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56"/>
    </row>
    <row r="16" s="7" customFormat="1" ht="35" customHeight="1" spans="1:27">
      <c r="A16" s="23">
        <v>2</v>
      </c>
      <c r="B16" s="23" t="s">
        <v>43</v>
      </c>
      <c r="C16" s="24"/>
      <c r="D16" s="24"/>
      <c r="E16" s="30"/>
      <c r="F16" s="39"/>
      <c r="G16" s="22"/>
      <c r="H16" s="22"/>
      <c r="I16" s="22"/>
      <c r="J16" s="22"/>
      <c r="K16" s="22"/>
      <c r="L16" s="22"/>
      <c r="M16" s="22"/>
      <c r="N16" s="27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57"/>
    </row>
    <row r="17" s="7" customFormat="1" ht="128" customHeight="1" spans="1:27">
      <c r="A17" s="25">
        <v>2.1</v>
      </c>
      <c r="B17" s="25" t="s">
        <v>52</v>
      </c>
      <c r="C17" s="26" t="s">
        <v>45</v>
      </c>
      <c r="D17" s="26" t="s">
        <v>33</v>
      </c>
      <c r="E17" s="25" t="s">
        <v>34</v>
      </c>
      <c r="F17" s="27">
        <f t="shared" si="0"/>
        <v>2133.87</v>
      </c>
      <c r="G17" s="27"/>
      <c r="H17" s="27"/>
      <c r="I17" s="27"/>
      <c r="J17" s="27"/>
      <c r="K17" s="27"/>
      <c r="L17" s="27"/>
      <c r="M17" s="27"/>
      <c r="N17" s="27">
        <v>2133.87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5"/>
    </row>
    <row r="18" s="8" customFormat="1" ht="37" customHeight="1" spans="1:27">
      <c r="A18" s="23">
        <v>3</v>
      </c>
      <c r="B18" s="40" t="s">
        <v>53</v>
      </c>
      <c r="C18" s="41"/>
      <c r="D18" s="42"/>
      <c r="E18" s="31" t="s">
        <v>47</v>
      </c>
      <c r="F18" s="33"/>
      <c r="G18" s="33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50"/>
    </row>
    <row r="19" s="3" customFormat="1" ht="37" customHeight="1" spans="1:27">
      <c r="A19" s="35" t="s">
        <v>54</v>
      </c>
      <c r="B19" s="36"/>
      <c r="C19" s="36"/>
      <c r="D19" s="37"/>
      <c r="E19" s="36"/>
      <c r="F19" s="38"/>
      <c r="G19" s="36"/>
      <c r="H19" s="36"/>
      <c r="I19" s="36"/>
      <c r="J19" s="36"/>
      <c r="K19" s="36"/>
      <c r="L19" s="36"/>
      <c r="M19" s="38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58"/>
    </row>
    <row r="20" s="3" customFormat="1" ht="35" customHeight="1" spans="1:27">
      <c r="A20" s="23">
        <v>1</v>
      </c>
      <c r="B20" s="23" t="s">
        <v>30</v>
      </c>
      <c r="C20" s="24"/>
      <c r="D20" s="24"/>
      <c r="E20" s="23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3"/>
    </row>
    <row r="21" s="4" customFormat="1" ht="89" customHeight="1" spans="1:27">
      <c r="A21" s="25">
        <v>1.1</v>
      </c>
      <c r="B21" s="25" t="s">
        <v>31</v>
      </c>
      <c r="C21" s="26" t="s">
        <v>32</v>
      </c>
      <c r="D21" s="26" t="s">
        <v>33</v>
      </c>
      <c r="E21" s="25" t="s">
        <v>34</v>
      </c>
      <c r="F21" s="27">
        <f t="shared" ref="F21:F24" si="1">O21</f>
        <v>12988.16</v>
      </c>
      <c r="G21" s="27"/>
      <c r="H21" s="27"/>
      <c r="I21" s="27"/>
      <c r="J21" s="27"/>
      <c r="K21" s="27"/>
      <c r="L21" s="27"/>
      <c r="M21" s="27"/>
      <c r="N21" s="27"/>
      <c r="O21" s="27">
        <v>12988.16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5"/>
    </row>
    <row r="22" s="5" customFormat="1" ht="112" customHeight="1" spans="1:27">
      <c r="A22" s="25">
        <v>1.2</v>
      </c>
      <c r="B22" s="25" t="s">
        <v>50</v>
      </c>
      <c r="C22" s="26" t="s">
        <v>51</v>
      </c>
      <c r="D22" s="26" t="s">
        <v>37</v>
      </c>
      <c r="E22" s="25" t="s">
        <v>34</v>
      </c>
      <c r="F22" s="27">
        <f t="shared" si="1"/>
        <v>12988.16</v>
      </c>
      <c r="G22" s="27"/>
      <c r="H22" s="27"/>
      <c r="I22" s="27"/>
      <c r="J22" s="27"/>
      <c r="K22" s="27"/>
      <c r="L22" s="27"/>
      <c r="M22" s="27"/>
      <c r="N22" s="27"/>
      <c r="O22" s="27">
        <v>12988.16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56"/>
    </row>
    <row r="23" s="7" customFormat="1" ht="35" customHeight="1" spans="1:27">
      <c r="A23" s="23">
        <v>2</v>
      </c>
      <c r="B23" s="23" t="s">
        <v>43</v>
      </c>
      <c r="C23" s="24"/>
      <c r="D23" s="24"/>
      <c r="E23" s="30"/>
      <c r="F23" s="39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57"/>
    </row>
    <row r="24" s="7" customFormat="1" ht="127" customHeight="1" spans="1:27">
      <c r="A24" s="25">
        <v>2.1</v>
      </c>
      <c r="B24" s="25" t="s">
        <v>44</v>
      </c>
      <c r="C24" s="26" t="s">
        <v>45</v>
      </c>
      <c r="D24" s="26" t="s">
        <v>33</v>
      </c>
      <c r="E24" s="25" t="s">
        <v>34</v>
      </c>
      <c r="F24" s="27">
        <f t="shared" si="1"/>
        <v>12988.16</v>
      </c>
      <c r="G24" s="27"/>
      <c r="H24" s="27"/>
      <c r="I24" s="27"/>
      <c r="J24" s="27"/>
      <c r="K24" s="27"/>
      <c r="L24" s="27"/>
      <c r="M24" s="27"/>
      <c r="N24" s="27"/>
      <c r="O24" s="27">
        <v>12988.16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5"/>
    </row>
    <row r="25" s="8" customFormat="1" ht="35" customHeight="1" spans="1:27">
      <c r="A25" s="23">
        <v>3</v>
      </c>
      <c r="B25" s="40" t="s">
        <v>55</v>
      </c>
      <c r="C25" s="41"/>
      <c r="D25" s="42"/>
      <c r="E25" s="31" t="s">
        <v>47</v>
      </c>
      <c r="F25" s="33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50"/>
    </row>
    <row r="26" s="3" customFormat="1" ht="43" customHeight="1" spans="1:27">
      <c r="A26" s="35" t="s">
        <v>56</v>
      </c>
      <c r="B26" s="36"/>
      <c r="C26" s="36"/>
      <c r="D26" s="37"/>
      <c r="E26" s="36"/>
      <c r="F26" s="38"/>
      <c r="G26" s="36"/>
      <c r="H26" s="36"/>
      <c r="I26" s="36"/>
      <c r="J26" s="36"/>
      <c r="K26" s="36"/>
      <c r="L26" s="36"/>
      <c r="M26" s="38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58"/>
    </row>
    <row r="27" s="3" customFormat="1" ht="35" customHeight="1" spans="1:27">
      <c r="A27" s="23">
        <v>1</v>
      </c>
      <c r="B27" s="23" t="s">
        <v>30</v>
      </c>
      <c r="C27" s="24"/>
      <c r="D27" s="24"/>
      <c r="E27" s="23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3"/>
    </row>
    <row r="28" s="5" customFormat="1" ht="108" customHeight="1" spans="1:27">
      <c r="A28" s="25">
        <v>1.1</v>
      </c>
      <c r="B28" s="25" t="s">
        <v>57</v>
      </c>
      <c r="C28" s="26" t="s">
        <v>32</v>
      </c>
      <c r="D28" s="26" t="s">
        <v>33</v>
      </c>
      <c r="E28" s="25" t="s">
        <v>34</v>
      </c>
      <c r="F28" s="27" t="s">
        <v>58</v>
      </c>
      <c r="G28" s="27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27"/>
      <c r="AA28" s="25" t="s">
        <v>59</v>
      </c>
    </row>
    <row r="29" s="5" customFormat="1" ht="77" customHeight="1" spans="1:27">
      <c r="A29" s="25">
        <v>1.2</v>
      </c>
      <c r="B29" s="25" t="s">
        <v>60</v>
      </c>
      <c r="C29" s="26" t="s">
        <v>61</v>
      </c>
      <c r="D29" s="26" t="s">
        <v>62</v>
      </c>
      <c r="E29" s="25" t="s">
        <v>34</v>
      </c>
      <c r="F29" s="27">
        <f>SUM(G29:X29)</f>
        <v>151621.805</v>
      </c>
      <c r="G29" s="27">
        <v>12844.96</v>
      </c>
      <c r="H29" s="27">
        <v>10611.27</v>
      </c>
      <c r="I29" s="27">
        <v>12984.52</v>
      </c>
      <c r="J29" s="27">
        <v>10866.54</v>
      </c>
      <c r="K29" s="27">
        <v>12998.02</v>
      </c>
      <c r="L29" s="27">
        <v>13058.49</v>
      </c>
      <c r="M29" s="27">
        <v>2437.99</v>
      </c>
      <c r="N29" s="27">
        <v>593.54</v>
      </c>
      <c r="O29" s="27">
        <v>0</v>
      </c>
      <c r="P29" s="27">
        <v>9824.08</v>
      </c>
      <c r="Q29" s="27">
        <v>14356.91</v>
      </c>
      <c r="R29" s="27">
        <v>10547.27</v>
      </c>
      <c r="S29" s="27">
        <v>15650.63</v>
      </c>
      <c r="T29" s="27">
        <v>12208.13</v>
      </c>
      <c r="U29" s="27">
        <v>107.22</v>
      </c>
      <c r="V29" s="27">
        <v>53.615</v>
      </c>
      <c r="W29" s="27">
        <v>22.28</v>
      </c>
      <c r="X29" s="27">
        <v>12456.34</v>
      </c>
      <c r="Y29" s="27"/>
      <c r="Z29" s="27"/>
      <c r="AA29" s="25" t="s">
        <v>63</v>
      </c>
    </row>
    <row r="30" s="7" customFormat="1" ht="35" customHeight="1" spans="1:27">
      <c r="A30" s="23">
        <v>2</v>
      </c>
      <c r="B30" s="23" t="s">
        <v>43</v>
      </c>
      <c r="C30" s="24"/>
      <c r="D30" s="24"/>
      <c r="E30" s="30"/>
      <c r="F30" s="39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57"/>
    </row>
    <row r="31" s="5" customFormat="1" ht="124" customHeight="1" spans="1:27">
      <c r="A31" s="25">
        <v>2.1</v>
      </c>
      <c r="B31" s="25" t="s">
        <v>64</v>
      </c>
      <c r="C31" s="26" t="s">
        <v>45</v>
      </c>
      <c r="D31" s="26" t="s">
        <v>33</v>
      </c>
      <c r="E31" s="25" t="s">
        <v>34</v>
      </c>
      <c r="F31" s="27" t="s">
        <v>58</v>
      </c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43"/>
      <c r="AA31" s="25" t="s">
        <v>59</v>
      </c>
    </row>
    <row r="32" s="5" customFormat="1" ht="75" customHeight="1" spans="1:27">
      <c r="A32" s="25">
        <v>2.2</v>
      </c>
      <c r="B32" s="25" t="s">
        <v>65</v>
      </c>
      <c r="C32" s="26" t="s">
        <v>66</v>
      </c>
      <c r="D32" s="26" t="s">
        <v>62</v>
      </c>
      <c r="E32" s="25" t="s">
        <v>34</v>
      </c>
      <c r="F32" s="44">
        <f>SUM(G32:X33)</f>
        <v>151621.805</v>
      </c>
      <c r="G32" s="44">
        <f t="shared" ref="G32:X32" si="2">G29</f>
        <v>12844.96</v>
      </c>
      <c r="H32" s="44">
        <f t="shared" si="2"/>
        <v>10611.27</v>
      </c>
      <c r="I32" s="44">
        <f t="shared" si="2"/>
        <v>12984.52</v>
      </c>
      <c r="J32" s="44">
        <f t="shared" si="2"/>
        <v>10866.54</v>
      </c>
      <c r="K32" s="44">
        <f t="shared" si="2"/>
        <v>12998.02</v>
      </c>
      <c r="L32" s="44">
        <f t="shared" si="2"/>
        <v>13058.49</v>
      </c>
      <c r="M32" s="44">
        <f t="shared" si="2"/>
        <v>2437.99</v>
      </c>
      <c r="N32" s="44">
        <f t="shared" si="2"/>
        <v>593.54</v>
      </c>
      <c r="O32" s="44">
        <f>O29</f>
        <v>0</v>
      </c>
      <c r="P32" s="44">
        <f t="shared" si="2"/>
        <v>9824.08</v>
      </c>
      <c r="Q32" s="44">
        <f t="shared" si="2"/>
        <v>14356.91</v>
      </c>
      <c r="R32" s="44">
        <f t="shared" si="2"/>
        <v>10547.27</v>
      </c>
      <c r="S32" s="44">
        <f t="shared" si="2"/>
        <v>15650.63</v>
      </c>
      <c r="T32" s="44">
        <f t="shared" si="2"/>
        <v>12208.13</v>
      </c>
      <c r="U32" s="44">
        <f t="shared" si="2"/>
        <v>107.22</v>
      </c>
      <c r="V32" s="44">
        <f t="shared" si="2"/>
        <v>53.615</v>
      </c>
      <c r="W32" s="44">
        <f t="shared" si="2"/>
        <v>22.28</v>
      </c>
      <c r="X32" s="44">
        <f t="shared" si="2"/>
        <v>12456.34</v>
      </c>
      <c r="Y32" s="44"/>
      <c r="Z32" s="44"/>
      <c r="AA32" s="25" t="s">
        <v>67</v>
      </c>
    </row>
    <row r="33" s="5" customFormat="1" ht="75" customHeight="1" spans="1:27">
      <c r="A33" s="25">
        <v>2.3</v>
      </c>
      <c r="B33" s="25" t="s">
        <v>68</v>
      </c>
      <c r="C33" s="26" t="s">
        <v>66</v>
      </c>
      <c r="D33" s="26" t="s">
        <v>62</v>
      </c>
      <c r="E33" s="25" t="s">
        <v>34</v>
      </c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25" t="s">
        <v>69</v>
      </c>
    </row>
    <row r="34" s="8" customFormat="1" ht="44" customHeight="1" spans="1:27">
      <c r="A34" s="23">
        <v>3</v>
      </c>
      <c r="B34" s="46" t="s">
        <v>70</v>
      </c>
      <c r="C34" s="47"/>
      <c r="D34" s="48"/>
      <c r="E34" s="31" t="s">
        <v>47</v>
      </c>
      <c r="F34" s="33"/>
      <c r="G34" s="33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50"/>
    </row>
    <row r="35" s="7" customFormat="1" ht="44" customHeight="1" spans="1:27">
      <c r="A35" s="23" t="s">
        <v>71</v>
      </c>
      <c r="B35" s="35" t="s">
        <v>72</v>
      </c>
      <c r="C35" s="36"/>
      <c r="D35" s="49"/>
      <c r="E35" s="31" t="s">
        <v>47</v>
      </c>
      <c r="F35" s="33"/>
      <c r="G35" s="50"/>
      <c r="H35" s="50"/>
      <c r="I35" s="50"/>
      <c r="J35" s="50"/>
      <c r="K35" s="50"/>
      <c r="L35" s="50"/>
      <c r="M35" s="34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34"/>
      <c r="AA35" s="55"/>
    </row>
    <row r="36" s="1" customFormat="1" ht="174" customHeight="1" spans="1:27">
      <c r="A36" s="51" t="s">
        <v>73</v>
      </c>
      <c r="B36" s="52"/>
      <c r="C36" s="52"/>
      <c r="D36" s="52"/>
      <c r="E36" s="52"/>
      <c r="F36" s="53"/>
      <c r="G36" s="52"/>
      <c r="H36" s="52"/>
      <c r="I36" s="52"/>
      <c r="J36" s="52"/>
      <c r="K36" s="52"/>
      <c r="L36" s="52"/>
      <c r="M36" s="53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</row>
  </sheetData>
  <mergeCells count="34">
    <mergeCell ref="A1:AA1"/>
    <mergeCell ref="A2:E2"/>
    <mergeCell ref="H2:Y2"/>
    <mergeCell ref="A4:AA4"/>
    <mergeCell ref="B11:D11"/>
    <mergeCell ref="A12:AA12"/>
    <mergeCell ref="B18:D18"/>
    <mergeCell ref="A19:AA19"/>
    <mergeCell ref="B25:D25"/>
    <mergeCell ref="A26:AA26"/>
    <mergeCell ref="B34:D34"/>
    <mergeCell ref="B35:D35"/>
    <mergeCell ref="A36:AA36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U32:U33"/>
    <mergeCell ref="V32:V33"/>
    <mergeCell ref="W32:W33"/>
    <mergeCell ref="X32:X33"/>
    <mergeCell ref="Y32:Y33"/>
    <mergeCell ref="Z32:Z33"/>
  </mergeCells>
  <printOptions horizontalCentered="1"/>
  <pageMargins left="0.751388888888889" right="0.751388888888889" top="0.590277777777778" bottom="0.590277777777778" header="0.5" footer="0.5"/>
  <pageSetup paperSize="8" scale="50" orientation="landscape" horizontalDpi="600"/>
  <headerFooter>
    <oddFooter>&amp;C第 &amp;P 页，共 &amp;N 页</oddFooter>
  </headerFooter>
  <rowBreaks count="5" manualBreakCount="5">
    <brk id="22" max="26" man="1"/>
    <brk id="36" max="16383" man="1"/>
    <brk id="36" max="16383" man="1"/>
    <brk id="36" max="16383" man="1"/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招标清单2024.9.21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CBZX012</cp:lastModifiedBy>
  <dcterms:created xsi:type="dcterms:W3CDTF">2021-06-17T13:48:00Z</dcterms:created>
  <dcterms:modified xsi:type="dcterms:W3CDTF">2024-09-24T03:56:08Z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7D28B54B58664A0DB3DF9B7751B44703</vt:lpwstr>
  </property>
  <property fmtid="{D5CDD505-2E9C-101B-9397-08002B2CF9AE}" pid="3" name="KSOProductBuildVer">
    <vt:lpwstr>2052-12.1.0.18276</vt:lpwstr>
  </property>
</Properties>
</file>