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基坑支护工程报价清单2024.9.24" sheetId="6" r:id="rId1"/>
  </sheets>
  <definedNames>
    <definedName name="_xlnm.Print_Titles" localSheetId="0">基坑支护工程报价清单2024.9.24!$1:$3</definedName>
    <definedName name="_xlnm.Print_Area" localSheetId="0">基坑支护工程报价清单2024.9.24!$A$1:$L$35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<sst xmlns="http://schemas.openxmlformats.org/spreadsheetml/2006/main" count="128" uniqueCount="72">
  <si>
    <t>基坑支护及降水工程招标清单（包工包料）20240925版</t>
  </si>
  <si>
    <t>工程名称：南京现代表面处理科技产业中心项目一期A地块建设项目基坑支护及降水工程</t>
  </si>
  <si>
    <t>序号</t>
  </si>
  <si>
    <t>项目名称</t>
  </si>
  <si>
    <t>项目特征描述</t>
  </si>
  <si>
    <t>工程量计算规则</t>
  </si>
  <si>
    <t>计量
单位</t>
  </si>
  <si>
    <t>暂定
工程量A</t>
  </si>
  <si>
    <t>人工费B
（元）</t>
  </si>
  <si>
    <t>主材费C
（元）</t>
  </si>
  <si>
    <t>除主材、人工费、税金以外的其他费用D
（元）</t>
  </si>
  <si>
    <t>不含含税
综合单价E=B+C+D
（元）</t>
  </si>
  <si>
    <t>不含税
综合合价F=A*E
（元）</t>
  </si>
  <si>
    <t>备注</t>
  </si>
  <si>
    <t>一</t>
  </si>
  <si>
    <t>地下废水管廊、初期雨水收集池基坑支护工程</t>
  </si>
  <si>
    <t>平整场地</t>
  </si>
  <si>
    <t>1.基坑施工前要求基坑坡顶外侧20m范围内场地应整平至绝对标高+6.00m</t>
  </si>
  <si>
    <t>按实际完成面积计算</t>
  </si>
  <si>
    <t>m2</t>
  </si>
  <si>
    <t>喷射混凝土护坡</t>
  </si>
  <si>
    <r>
      <t>1.厚度:60mm
2.混凝土（砂浆）类别、强度等级:喷射砼应采用强度等级为C20细石砼,其配合比为水泥:砂:碎石:水=1:2:2:0.5,水泥强度等级为42.5,碎石最大粒径应小于15mm。</t>
    </r>
    <r>
      <rPr>
        <sz val="11"/>
        <color rgb="FFFF0000"/>
        <rFont val="宋体"/>
        <charset val="134"/>
      </rPr>
      <t>【混凝土甲供】</t>
    </r>
    <r>
      <rPr>
        <sz val="11"/>
        <rFont val="宋体"/>
        <charset val="134"/>
      </rPr>
      <t xml:space="preserve">
3.钢筋网:φ6@250双向钢筋网片</t>
    </r>
    <r>
      <rPr>
        <sz val="11"/>
        <color rgb="FFFF0000"/>
        <rFont val="宋体"/>
        <charset val="134"/>
      </rPr>
      <t>【钢筋甲供】</t>
    </r>
    <r>
      <rPr>
        <sz val="11"/>
        <rFont val="宋体"/>
        <charset val="134"/>
      </rPr>
      <t xml:space="preserve">
4.具体做法及要求详见招标图纸</t>
    </r>
  </si>
  <si>
    <t>土钉插筋</t>
  </si>
  <si>
    <r>
      <t>1.钢筋种类、规格:φ16插筋@1500*1500，L=1000MM</t>
    </r>
    <r>
      <rPr>
        <sz val="11"/>
        <color rgb="FFFF0000"/>
        <rFont val="宋体"/>
        <charset val="134"/>
      </rPr>
      <t>【钢筋甲供】</t>
    </r>
  </si>
  <si>
    <t>按设计图示尺寸以长度计算</t>
  </si>
  <si>
    <t>m</t>
  </si>
  <si>
    <t>坡面滤水管</t>
  </si>
  <si>
    <t>1.吐水管品种、规格:泄水孔采用φ50PVC管，长0.5m，水平距离为2m，外倾5%，泄水孔四周30cm采用细砂、双层土工织物滤
2.具体做法及要求详见招标图纸</t>
  </si>
  <si>
    <t>按实际完成工程量计算</t>
  </si>
  <si>
    <t>个</t>
  </si>
  <si>
    <t>打拔钢板桩
（按重量计算）</t>
  </si>
  <si>
    <t>1.桩长:L=12m
2.板桩型号:Ⅳ拉森钢板桩,小锁扣400*170
3.含打、拔钢板桩及场内外运输
4.施工做法按图纸设计及规范要求
5.拉森钢板桩摊销使用期已包含30天使用期</t>
  </si>
  <si>
    <t>按实际完成重量计算</t>
  </si>
  <si>
    <t>T</t>
  </si>
  <si>
    <t>钢板桩、钢支撑超期补偿</t>
  </si>
  <si>
    <t>1.拉森钢板桩使用期已包含30天使用期，超期后补偿租金按每吨/每元/每天计
2.施工做法按图纸设计及规范要求</t>
  </si>
  <si>
    <t>吨/元/天</t>
  </si>
  <si>
    <t>/</t>
  </si>
  <si>
    <t>圆木桩</t>
  </si>
  <si>
    <t>1.桩长:L=4000MM
2.材质:胸径φ150木桩，间距500mm，顶部做一道横向加强梁，加强梁可采用相同的松木桩，木桩桩顶与横梁用8#钢丝麻花状缠绕连接
3.具体做法及要求详见招标图纸</t>
  </si>
  <si>
    <t>按实际完成木桩延长米计算，不计算桩顶横向加强梁延长米</t>
  </si>
  <si>
    <r>
      <rPr>
        <sz val="12"/>
        <rFont val="宋体"/>
        <charset val="134"/>
      </rPr>
      <t>坑</t>
    </r>
    <r>
      <rPr>
        <sz val="12"/>
        <color rgb="FFFF0000"/>
        <rFont val="宋体"/>
        <charset val="134"/>
      </rPr>
      <t>顶</t>
    </r>
    <r>
      <rPr>
        <sz val="12"/>
        <rFont val="宋体"/>
        <charset val="134"/>
      </rPr>
      <t>排水沟</t>
    </r>
  </si>
  <si>
    <r>
      <t>1.含沟槽土方开挖、回填
2.断面尺寸:300*300mm
3.基础、垫层：材料品种、厚度:100厚C20垫层</t>
    </r>
    <r>
      <rPr>
        <sz val="11"/>
        <color rgb="FFFF0000"/>
        <rFont val="宋体"/>
        <charset val="134"/>
      </rPr>
      <t>【混凝土甲供】</t>
    </r>
    <r>
      <rPr>
        <sz val="11"/>
        <rFont val="宋体"/>
        <charset val="134"/>
      </rPr>
      <t xml:space="preserve">
4.砌体材料:120厚MU10混凝土实心标准砖砌筑
5.砂浆强度等级:20mm厚1:2M10水泥砂浆抹面
6.含垫层模板
7.具体做法及要求详见招标图纸</t>
    </r>
  </si>
  <si>
    <t>按实际完成工程量延长米计算</t>
  </si>
  <si>
    <t>坑顶集水井</t>
  </si>
  <si>
    <r>
      <t>1.土方开挖、回填
2.井截面、深度600*600*1000mm
3.砖品种、规格、强度等级:120厚MU10混凝土实心标准砖砌筑
4.垫层材料种类、厚度:100厚C20垫层</t>
    </r>
    <r>
      <rPr>
        <sz val="11"/>
        <color rgb="FFFF0000"/>
        <rFont val="宋体"/>
        <charset val="134"/>
      </rPr>
      <t>【混凝土甲供】</t>
    </r>
    <r>
      <rPr>
        <sz val="11"/>
        <rFont val="宋体"/>
        <charset val="134"/>
      </rPr>
      <t xml:space="preserve">
5.砂浆强度等级:20mm厚1:2M10水泥砂浆抹面
6.含垫层模板
7.具体做法及要求详见招标图纸          </t>
    </r>
  </si>
  <si>
    <t>座</t>
  </si>
  <si>
    <t>安全护栏：高1200mm</t>
  </si>
  <si>
    <r>
      <t>1.栏杆材料种类、规格:安全护栏，高1200mm；
2.基础：入土300mm素砼浇捣；</t>
    </r>
    <r>
      <rPr>
        <sz val="11"/>
        <color rgb="FFFF0000"/>
        <rFont val="宋体"/>
        <charset val="134"/>
      </rPr>
      <t>【混凝土甲供】</t>
    </r>
    <r>
      <rPr>
        <sz val="11"/>
        <rFont val="宋体"/>
        <charset val="134"/>
      </rPr>
      <t xml:space="preserve">
3.反坎：300mm高挡土墙；
4.φ48钢管，外刷红白相间油漆，扣件链接。
5.图纸做法仅供参考,防护栏形式可由施工单位根据施工组织设计调整。</t>
    </r>
  </si>
  <si>
    <t>管井降水12m</t>
  </si>
  <si>
    <t>1.成井方式:管井降水
2.成井直径:φ800
3.井（滤）管类型、直径:由外至内:滤料/滤网/缠丝/垫条/滤管，Ф360/300成品钢筋砼滤管，2层60自滤网，20mm钢板封底
4.具体做法及要求详见招标图纸</t>
  </si>
  <si>
    <t>排水、降水</t>
  </si>
  <si>
    <t>1.机械规格型号:单机组抽水
2.具体做法及要求详见招标图纸</t>
  </si>
  <si>
    <t>天/座</t>
  </si>
  <si>
    <t>地下废水管廊、初期雨水收集池基坑支护工程不含税小计（1+2+...12）</t>
  </si>
  <si>
    <t>元</t>
  </si>
  <si>
    <t>二</t>
  </si>
  <si>
    <t>暂存仓库基坑支护工程</t>
  </si>
  <si>
    <r>
      <t>1.基坑施工前要求基坑坡顶外侧20m范围内场地应整平至绝对标高</t>
    </r>
    <r>
      <rPr>
        <sz val="11"/>
        <color rgb="FFFF0000"/>
        <rFont val="宋体"/>
        <charset val="134"/>
      </rPr>
      <t>+5.00m</t>
    </r>
  </si>
  <si>
    <r>
      <t>1.厚度:60mm
2.混凝土（砂浆）类别、强度等级:喷射砼应采用强度等级为C20细石砼,其配合比为水泥:砂:碎石:水=1:2:2:0.5,水泥强度等级为42.5,碎石最大粒径应小于15mm。</t>
    </r>
    <r>
      <rPr>
        <sz val="11"/>
        <color rgb="FFFF0000"/>
        <rFont val="宋体"/>
        <charset val="134"/>
      </rPr>
      <t>【混凝土甲供】</t>
    </r>
    <r>
      <rPr>
        <sz val="11"/>
        <rFont val="宋体"/>
        <charset val="134"/>
      </rPr>
      <t xml:space="preserve">
3.钢筋网:φ6@250双向钢筋网片【钢筋甲供】
4.具体做法及要求详见招标图纸</t>
    </r>
  </si>
  <si>
    <r>
      <rPr>
        <sz val="12"/>
        <rFont val="宋体"/>
        <charset val="134"/>
      </rPr>
      <t>坑</t>
    </r>
    <r>
      <rPr>
        <sz val="12"/>
        <color rgb="FFFF0000"/>
        <rFont val="宋体"/>
        <charset val="134"/>
      </rPr>
      <t>顶</t>
    </r>
    <r>
      <rPr>
        <sz val="12"/>
        <rFont val="宋体"/>
        <charset val="134"/>
      </rPr>
      <t>集水井</t>
    </r>
  </si>
  <si>
    <t>1.栏杆材料种类、规格:安全护栏，高1200mm；
2.具体做法及要求详见招标图纸</t>
  </si>
  <si>
    <t>暂存仓库基坑支护工程不含税小计（1+2+...11）</t>
  </si>
  <si>
    <t>三</t>
  </si>
  <si>
    <t>不含税合计（一+二）</t>
  </si>
  <si>
    <t>四</t>
  </si>
  <si>
    <r>
      <rPr>
        <b/>
        <sz val="12"/>
        <color theme="1"/>
        <rFont val="宋体"/>
        <charset val="134"/>
      </rPr>
      <t>税金（含税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%）</t>
    </r>
  </si>
  <si>
    <t>五</t>
  </si>
  <si>
    <t>含税合计(三+四)</t>
  </si>
  <si>
    <r>
      <rPr>
        <sz val="12"/>
        <color theme="1"/>
        <rFont val="宋体"/>
        <charset val="134"/>
      </rPr>
      <t>备注：
1、以上价格为含税价，开具票面</t>
    </r>
    <r>
      <rPr>
        <u/>
        <sz val="12"/>
        <color theme="1"/>
        <rFont val="宋体"/>
        <charset val="134"/>
      </rPr>
      <t xml:space="preserve">    </t>
    </r>
    <r>
      <rPr>
        <sz val="12"/>
        <color theme="1"/>
        <rFont val="宋体"/>
        <charset val="134"/>
      </rPr>
      <t>%增值税专用发票（税率按国家政策执行，造价随之调整）。
2、以上工程量暂定，结算时按实际完成工程量计算。</t>
    </r>
    <r>
      <rPr>
        <sz val="12"/>
        <color rgb="FFFF0000"/>
        <rFont val="宋体"/>
        <charset val="134"/>
      </rPr>
      <t xml:space="preserve">
3、本工程混凝土、钢筋材料甲供，水费、电费由甲方承担，除甲供材以外的全部由投标单位包工、包料、包机械完成。</t>
    </r>
    <r>
      <rPr>
        <sz val="12"/>
        <color theme="1"/>
        <rFont val="宋体"/>
        <charset val="134"/>
      </rPr>
      <t xml:space="preserve">
4、其他费用D：包含辅材、机械费、措施费、管理费、利润等除主材、人工费及税金以外的其他所有费用。
5、凡本表所列的“包含内容”作为施工完成内容不尽完善，具体内容按施工图纸及施工方案要求，其单价包含为完成该分项工程的所有工序工作，不限于所列内容。
6、土方工程由土方分包单位施工，不在本次招标范围内。
7、本清单未注明的承包内容，详见合同相应条款。
</t>
    </r>
    <r>
      <rPr>
        <sz val="12"/>
        <color rgb="FFFF0000"/>
        <rFont val="宋体"/>
        <charset val="134"/>
      </rPr>
      <t>8、本次招标清单根据《地下废水管廊、初期雨水收集池基坑支护设计方案0913》、《暂存仓库基坑支护设计方案0913》未确定版施工图进行编制，如后续有图纸修改或补充相关施工方案，清单再作相应调整。</t>
    </r>
  </si>
  <si>
    <t>报价单位：</t>
  </si>
  <si>
    <t>报价日期： 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</si>
</sst>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5">
    <font>
      <sz val="9"/>
      <color theme="1"/>
      <name val="??"/>
      <charset val="134"/>
      <scheme val="minor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??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u/>
      <sz val="12"/>
      <color theme="1"/>
      <name val="宋体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/>
    <xf numFmtId="0" fontId="0" fillId="0" borderId="0"/>
  </cellStyleXfs>
  <cellXfs count="39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/>
    <xf numFmtId="0" fontId="1" fillId="0" borderId="0" xfId="50" applyFont="1" applyFill="1" applyAlignment="1">
      <alignment horizontal="center"/>
    </xf>
    <xf numFmtId="176" fontId="4" fillId="0" borderId="0" xfId="50" applyNumberFormat="1" applyFont="1" applyFill="1" applyAlignment="1">
      <alignment horizontal="center"/>
    </xf>
    <xf numFmtId="176" fontId="1" fillId="0" borderId="0" xfId="50" applyNumberFormat="1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6" fillId="0" borderId="0" xfId="50" applyFont="1" applyFill="1" applyAlignment="1">
      <alignment horizontal="center" vertical="center" wrapText="1"/>
    </xf>
    <xf numFmtId="176" fontId="6" fillId="0" borderId="0" xfId="50" applyNumberFormat="1" applyFont="1" applyFill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left" vertical="top" wrapText="1"/>
    </xf>
    <xf numFmtId="0" fontId="10" fillId="0" borderId="4" xfId="50" applyFont="1" applyFill="1" applyBorder="1" applyAlignment="1">
      <alignment horizontal="left" vertical="top"/>
    </xf>
    <xf numFmtId="0" fontId="10" fillId="0" borderId="4" xfId="50" applyFont="1" applyFill="1" applyBorder="1" applyAlignment="1">
      <alignment horizontal="center" vertical="top"/>
    </xf>
    <xf numFmtId="176" fontId="8" fillId="0" borderId="4" xfId="50" applyNumberFormat="1" applyFont="1" applyFill="1" applyBorder="1" applyAlignment="1">
      <alignment horizontal="center" vertical="top"/>
    </xf>
    <xf numFmtId="0" fontId="10" fillId="0" borderId="0" xfId="50" applyFont="1" applyFill="1" applyAlignment="1">
      <alignment vertical="center" wrapText="1"/>
    </xf>
    <xf numFmtId="0" fontId="10" fillId="0" borderId="0" xfId="50" applyFont="1" applyFill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176" fontId="10" fillId="0" borderId="3" xfId="50" applyNumberFormat="1" applyFont="1" applyFill="1" applyBorder="1" applyAlignment="1">
      <alignment horizontal="left"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workbookViewId="0">
      <selection activeCell="C19" sqref="C19:C29"/>
    </sheetView>
  </sheetViews>
  <sheetFormatPr defaultColWidth="9" defaultRowHeight="11.25"/>
  <cols>
    <col min="1" max="1" width="6.57142857142857" style="1" customWidth="1"/>
    <col min="2" max="2" width="20" style="1" customWidth="1"/>
    <col min="3" max="3" width="40" style="1" customWidth="1"/>
    <col min="4" max="4" width="37.2857142857143" style="4" customWidth="1"/>
    <col min="5" max="5" width="16.2857142857143" style="1" customWidth="1"/>
    <col min="6" max="6" width="13.2857142857143" style="5" customWidth="1"/>
    <col min="7" max="7" width="10.1428571428571" style="1" customWidth="1"/>
    <col min="8" max="8" width="10" style="1" customWidth="1"/>
    <col min="9" max="9" width="18.7142857142857" style="1" customWidth="1"/>
    <col min="10" max="10" width="19.4285714285714" style="1" customWidth="1"/>
    <col min="11" max="11" width="15.2857142857143" style="1" customWidth="1"/>
    <col min="12" max="12" width="15.4285714285714" style="6" customWidth="1"/>
    <col min="13" max="16384" width="9" style="1"/>
  </cols>
  <sheetData>
    <row r="1" s="1" customFormat="1" ht="39.75" customHeight="1" spans="1:12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8"/>
    </row>
    <row r="2" s="2" customFormat="1" ht="23" customHeight="1" spans="1:12">
      <c r="A2" s="9" t="s">
        <v>1</v>
      </c>
      <c r="B2" s="9"/>
      <c r="C2" s="9"/>
      <c r="D2" s="10"/>
      <c r="E2" s="9"/>
      <c r="F2" s="11"/>
      <c r="G2" s="9"/>
      <c r="H2" s="9"/>
      <c r="I2" s="9"/>
      <c r="J2" s="9"/>
      <c r="K2" s="9"/>
      <c r="L2" s="9"/>
    </row>
    <row r="3" s="3" customFormat="1" ht="68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6" t="s">
        <v>12</v>
      </c>
      <c r="L3" s="13" t="s">
        <v>13</v>
      </c>
    </row>
    <row r="4" s="3" customFormat="1" ht="52" customHeight="1" spans="1:12">
      <c r="A4" s="12" t="s">
        <v>14</v>
      </c>
      <c r="B4" s="15" t="s">
        <v>15</v>
      </c>
      <c r="C4" s="16"/>
      <c r="D4" s="12"/>
      <c r="E4" s="12"/>
      <c r="F4" s="14"/>
      <c r="G4" s="14"/>
      <c r="H4" s="14"/>
      <c r="I4" s="14"/>
      <c r="J4" s="14"/>
      <c r="K4" s="36"/>
      <c r="L4" s="13"/>
    </row>
    <row r="5" s="1" customFormat="1" ht="48" customHeight="1" spans="1:12">
      <c r="A5" s="17">
        <v>1</v>
      </c>
      <c r="B5" s="18" t="s">
        <v>16</v>
      </c>
      <c r="C5" s="19" t="s">
        <v>17</v>
      </c>
      <c r="D5" s="17" t="s">
        <v>18</v>
      </c>
      <c r="E5" s="20" t="s">
        <v>19</v>
      </c>
      <c r="F5" s="21">
        <f>43748-13022</f>
        <v>30726</v>
      </c>
      <c r="G5" s="22"/>
      <c r="H5" s="22"/>
      <c r="I5" s="22"/>
      <c r="J5" s="22"/>
      <c r="K5" s="22"/>
      <c r="L5" s="21"/>
    </row>
    <row r="6" s="1" customFormat="1" ht="141" customHeight="1" spans="1:12">
      <c r="A6" s="17">
        <v>2</v>
      </c>
      <c r="B6" s="18" t="s">
        <v>20</v>
      </c>
      <c r="C6" s="19" t="s">
        <v>21</v>
      </c>
      <c r="D6" s="17" t="s">
        <v>18</v>
      </c>
      <c r="E6" s="20" t="s">
        <v>19</v>
      </c>
      <c r="F6" s="21">
        <v>9723.46</v>
      </c>
      <c r="G6" s="22"/>
      <c r="H6" s="22"/>
      <c r="I6" s="22"/>
      <c r="J6" s="22"/>
      <c r="K6" s="22"/>
      <c r="L6" s="21"/>
    </row>
    <row r="7" s="1" customFormat="1" ht="49" customHeight="1" spans="1:12">
      <c r="A7" s="17">
        <v>3</v>
      </c>
      <c r="B7" s="18" t="s">
        <v>22</v>
      </c>
      <c r="C7" s="19" t="s">
        <v>23</v>
      </c>
      <c r="D7" s="17" t="s">
        <v>24</v>
      </c>
      <c r="E7" s="20" t="s">
        <v>25</v>
      </c>
      <c r="F7" s="21">
        <v>4500</v>
      </c>
      <c r="G7" s="22"/>
      <c r="H7" s="22"/>
      <c r="I7" s="22"/>
      <c r="J7" s="22"/>
      <c r="K7" s="22"/>
      <c r="L7" s="21"/>
    </row>
    <row r="8" s="1" customFormat="1" ht="84" customHeight="1" spans="1:12">
      <c r="A8" s="17">
        <v>4</v>
      </c>
      <c r="B8" s="18" t="s">
        <v>26</v>
      </c>
      <c r="C8" s="19" t="s">
        <v>27</v>
      </c>
      <c r="D8" s="17" t="s">
        <v>28</v>
      </c>
      <c r="E8" s="20" t="s">
        <v>29</v>
      </c>
      <c r="F8" s="23">
        <v>1428</v>
      </c>
      <c r="G8" s="22"/>
      <c r="H8" s="22"/>
      <c r="I8" s="22"/>
      <c r="J8" s="22"/>
      <c r="K8" s="22"/>
      <c r="L8" s="21"/>
    </row>
    <row r="9" s="1" customFormat="1" ht="116" customHeight="1" spans="1:12">
      <c r="A9" s="17">
        <v>5</v>
      </c>
      <c r="B9" s="18" t="s">
        <v>30</v>
      </c>
      <c r="C9" s="19" t="s">
        <v>31</v>
      </c>
      <c r="D9" s="17" t="s">
        <v>32</v>
      </c>
      <c r="E9" s="20" t="s">
        <v>33</v>
      </c>
      <c r="F9" s="21">
        <v>145.199</v>
      </c>
      <c r="G9" s="22"/>
      <c r="H9" s="22"/>
      <c r="I9" s="22"/>
      <c r="J9" s="22"/>
      <c r="K9" s="22"/>
      <c r="L9" s="21"/>
    </row>
    <row r="10" s="1" customFormat="1" ht="84" customHeight="1" spans="1:12">
      <c r="A10" s="17">
        <v>6</v>
      </c>
      <c r="B10" s="18" t="s">
        <v>34</v>
      </c>
      <c r="C10" s="19" t="s">
        <v>35</v>
      </c>
      <c r="D10" s="17" t="s">
        <v>32</v>
      </c>
      <c r="E10" s="20" t="s">
        <v>36</v>
      </c>
      <c r="F10" s="21" t="s">
        <v>37</v>
      </c>
      <c r="G10" s="22"/>
      <c r="H10" s="22"/>
      <c r="I10" s="22"/>
      <c r="J10" s="22"/>
      <c r="K10" s="22"/>
      <c r="L10" s="21"/>
    </row>
    <row r="11" s="1" customFormat="1" ht="102" customHeight="1" spans="1:12">
      <c r="A11" s="17">
        <v>7</v>
      </c>
      <c r="B11" s="18" t="s">
        <v>38</v>
      </c>
      <c r="C11" s="19" t="s">
        <v>39</v>
      </c>
      <c r="D11" s="17" t="s">
        <v>40</v>
      </c>
      <c r="E11" s="20" t="s">
        <v>25</v>
      </c>
      <c r="F11" s="21">
        <v>1472</v>
      </c>
      <c r="G11" s="22"/>
      <c r="H11" s="22"/>
      <c r="I11" s="22"/>
      <c r="J11" s="22"/>
      <c r="K11" s="22"/>
      <c r="L11" s="21"/>
    </row>
    <row r="12" s="1" customFormat="1" ht="162" customHeight="1" spans="1:12">
      <c r="A12" s="17">
        <v>8</v>
      </c>
      <c r="B12" s="18" t="s">
        <v>41</v>
      </c>
      <c r="C12" s="19" t="s">
        <v>42</v>
      </c>
      <c r="D12" s="17" t="s">
        <v>43</v>
      </c>
      <c r="E12" s="17" t="s">
        <v>25</v>
      </c>
      <c r="F12" s="21">
        <v>1511.284</v>
      </c>
      <c r="G12" s="22"/>
      <c r="H12" s="22"/>
      <c r="I12" s="22"/>
      <c r="J12" s="22"/>
      <c r="K12" s="22"/>
      <c r="L12" s="21"/>
    </row>
    <row r="13" s="1" customFormat="1" ht="149" customHeight="1" spans="1:12">
      <c r="A13" s="17">
        <v>9</v>
      </c>
      <c r="B13" s="18" t="s">
        <v>44</v>
      </c>
      <c r="C13" s="19" t="s">
        <v>45</v>
      </c>
      <c r="D13" s="17" t="s">
        <v>28</v>
      </c>
      <c r="E13" s="17" t="s">
        <v>46</v>
      </c>
      <c r="F13" s="21">
        <v>60</v>
      </c>
      <c r="G13" s="22"/>
      <c r="H13" s="22"/>
      <c r="I13" s="22"/>
      <c r="J13" s="22"/>
      <c r="K13" s="17"/>
      <c r="L13" s="21"/>
    </row>
    <row r="14" s="1" customFormat="1" ht="149" customHeight="1" spans="1:12">
      <c r="A14" s="17">
        <v>10</v>
      </c>
      <c r="B14" s="18" t="s">
        <v>47</v>
      </c>
      <c r="C14" s="19" t="s">
        <v>48</v>
      </c>
      <c r="D14" s="17" t="s">
        <v>43</v>
      </c>
      <c r="E14" s="17" t="s">
        <v>25</v>
      </c>
      <c r="F14" s="21">
        <v>1511.284</v>
      </c>
      <c r="G14" s="22"/>
      <c r="H14" s="22"/>
      <c r="I14" s="22"/>
      <c r="J14" s="22"/>
      <c r="K14" s="22"/>
      <c r="L14" s="21"/>
    </row>
    <row r="15" s="3" customFormat="1" ht="121" customHeight="1" spans="1:12">
      <c r="A15" s="17">
        <v>11</v>
      </c>
      <c r="B15" s="18" t="s">
        <v>49</v>
      </c>
      <c r="C15" s="19" t="s">
        <v>50</v>
      </c>
      <c r="D15" s="17" t="s">
        <v>28</v>
      </c>
      <c r="E15" s="17" t="s">
        <v>46</v>
      </c>
      <c r="F15" s="21">
        <v>85</v>
      </c>
      <c r="G15" s="22"/>
      <c r="H15" s="22"/>
      <c r="I15" s="22"/>
      <c r="J15" s="22"/>
      <c r="K15" s="22"/>
      <c r="L15" s="21"/>
    </row>
    <row r="16" s="3" customFormat="1" ht="90" customHeight="1" spans="1:12">
      <c r="A16" s="17">
        <v>12</v>
      </c>
      <c r="B16" s="18" t="s">
        <v>51</v>
      </c>
      <c r="C16" s="19" t="s">
        <v>52</v>
      </c>
      <c r="D16" s="17" t="s">
        <v>28</v>
      </c>
      <c r="E16" s="17" t="s">
        <v>53</v>
      </c>
      <c r="F16" s="21">
        <f>F15*30</f>
        <v>2550</v>
      </c>
      <c r="G16" s="24"/>
      <c r="H16" s="24"/>
      <c r="I16" s="24"/>
      <c r="J16" s="24"/>
      <c r="K16" s="24"/>
      <c r="L16" s="37"/>
    </row>
    <row r="17" s="3" customFormat="1" ht="38" customHeight="1" spans="1:12">
      <c r="A17" s="12"/>
      <c r="B17" s="25" t="s">
        <v>54</v>
      </c>
      <c r="C17" s="26"/>
      <c r="D17" s="16"/>
      <c r="E17" s="24" t="s">
        <v>55</v>
      </c>
      <c r="F17" s="27"/>
      <c r="G17" s="24"/>
      <c r="H17" s="24"/>
      <c r="I17" s="24"/>
      <c r="J17" s="24"/>
      <c r="K17" s="24"/>
      <c r="L17" s="37"/>
    </row>
    <row r="18" s="3" customFormat="1" ht="52" customHeight="1" spans="1:12">
      <c r="A18" s="12" t="s">
        <v>56</v>
      </c>
      <c r="B18" s="15" t="s">
        <v>57</v>
      </c>
      <c r="C18" s="16"/>
      <c r="D18" s="12"/>
      <c r="E18" s="12"/>
      <c r="F18" s="14"/>
      <c r="G18" s="14"/>
      <c r="H18" s="14"/>
      <c r="I18" s="14"/>
      <c r="J18" s="14"/>
      <c r="K18" s="36"/>
      <c r="L18" s="13"/>
    </row>
    <row r="19" s="1" customFormat="1" ht="48" customHeight="1" spans="1:12">
      <c r="A19" s="17">
        <v>1</v>
      </c>
      <c r="B19" s="18" t="s">
        <v>16</v>
      </c>
      <c r="C19" s="19" t="s">
        <v>58</v>
      </c>
      <c r="D19" s="17" t="s">
        <v>18</v>
      </c>
      <c r="E19" s="20" t="s">
        <v>19</v>
      </c>
      <c r="F19" s="21">
        <f>5403-1105.4</f>
        <v>4297.6</v>
      </c>
      <c r="G19" s="22"/>
      <c r="H19" s="22"/>
      <c r="I19" s="22"/>
      <c r="J19" s="22"/>
      <c r="K19" s="22"/>
      <c r="L19" s="21"/>
    </row>
    <row r="20" s="1" customFormat="1" ht="141" customHeight="1" spans="1:12">
      <c r="A20" s="17">
        <v>2</v>
      </c>
      <c r="B20" s="18" t="s">
        <v>20</v>
      </c>
      <c r="C20" s="19" t="s">
        <v>59</v>
      </c>
      <c r="D20" s="17" t="s">
        <v>18</v>
      </c>
      <c r="E20" s="20" t="s">
        <v>19</v>
      </c>
      <c r="F20" s="21">
        <v>736.98</v>
      </c>
      <c r="G20" s="22"/>
      <c r="H20" s="22"/>
      <c r="I20" s="22"/>
      <c r="J20" s="22"/>
      <c r="K20" s="22"/>
      <c r="L20" s="21"/>
    </row>
    <row r="21" s="1" customFormat="1" ht="49" customHeight="1" spans="1:12">
      <c r="A21" s="17">
        <v>3</v>
      </c>
      <c r="B21" s="18" t="s">
        <v>22</v>
      </c>
      <c r="C21" s="19" t="s">
        <v>23</v>
      </c>
      <c r="D21" s="17" t="s">
        <v>24</v>
      </c>
      <c r="E21" s="20" t="s">
        <v>25</v>
      </c>
      <c r="F21" s="21">
        <v>317</v>
      </c>
      <c r="G21" s="22"/>
      <c r="H21" s="22"/>
      <c r="I21" s="22"/>
      <c r="J21" s="22"/>
      <c r="K21" s="22"/>
      <c r="L21" s="21"/>
    </row>
    <row r="22" s="1" customFormat="1" ht="84" customHeight="1" spans="1:12">
      <c r="A22" s="17">
        <v>4</v>
      </c>
      <c r="B22" s="18" t="s">
        <v>26</v>
      </c>
      <c r="C22" s="19" t="s">
        <v>27</v>
      </c>
      <c r="D22" s="17" t="s">
        <v>28</v>
      </c>
      <c r="E22" s="20" t="s">
        <v>29</v>
      </c>
      <c r="F22" s="21">
        <v>76</v>
      </c>
      <c r="G22" s="22"/>
      <c r="H22" s="22"/>
      <c r="I22" s="22"/>
      <c r="J22" s="22"/>
      <c r="K22" s="22"/>
      <c r="L22" s="21"/>
    </row>
    <row r="23" s="1" customFormat="1" ht="116" customHeight="1" spans="1:12">
      <c r="A23" s="17">
        <v>5</v>
      </c>
      <c r="B23" s="18" t="s">
        <v>30</v>
      </c>
      <c r="C23" s="19" t="s">
        <v>31</v>
      </c>
      <c r="D23" s="17" t="s">
        <v>32</v>
      </c>
      <c r="E23" s="20" t="s">
        <v>33</v>
      </c>
      <c r="F23" s="21">
        <v>292.224</v>
      </c>
      <c r="G23" s="22"/>
      <c r="H23" s="22"/>
      <c r="I23" s="22"/>
      <c r="J23" s="22"/>
      <c r="K23" s="22"/>
      <c r="L23" s="21"/>
    </row>
    <row r="24" s="1" customFormat="1" ht="84" customHeight="1" spans="1:12">
      <c r="A24" s="17">
        <v>6</v>
      </c>
      <c r="B24" s="18" t="s">
        <v>34</v>
      </c>
      <c r="C24" s="19" t="s">
        <v>35</v>
      </c>
      <c r="D24" s="17" t="s">
        <v>32</v>
      </c>
      <c r="E24" s="20" t="s">
        <v>36</v>
      </c>
      <c r="F24" s="21" t="s">
        <v>37</v>
      </c>
      <c r="G24" s="22"/>
      <c r="H24" s="22"/>
      <c r="I24" s="22"/>
      <c r="J24" s="22"/>
      <c r="K24" s="22"/>
      <c r="L24" s="21"/>
    </row>
    <row r="25" s="3" customFormat="1" ht="162" customHeight="1" spans="1:12">
      <c r="A25" s="17">
        <v>7</v>
      </c>
      <c r="B25" s="18" t="s">
        <v>41</v>
      </c>
      <c r="C25" s="19" t="s">
        <v>42</v>
      </c>
      <c r="D25" s="17" t="s">
        <v>43</v>
      </c>
      <c r="E25" s="17" t="s">
        <v>25</v>
      </c>
      <c r="F25" s="21">
        <v>168.97</v>
      </c>
      <c r="G25" s="22"/>
      <c r="H25" s="22"/>
      <c r="I25" s="22"/>
      <c r="J25" s="22"/>
      <c r="K25" s="22"/>
      <c r="L25" s="21"/>
    </row>
    <row r="26" s="1" customFormat="1" ht="149" customHeight="1" spans="1:12">
      <c r="A26" s="17">
        <v>8</v>
      </c>
      <c r="B26" s="18" t="s">
        <v>60</v>
      </c>
      <c r="C26" s="19" t="s">
        <v>45</v>
      </c>
      <c r="D26" s="17" t="s">
        <v>28</v>
      </c>
      <c r="E26" s="17" t="s">
        <v>46</v>
      </c>
      <c r="F26" s="21">
        <v>7</v>
      </c>
      <c r="G26" s="22"/>
      <c r="H26" s="22"/>
      <c r="I26" s="22"/>
      <c r="J26" s="22"/>
      <c r="K26" s="17"/>
      <c r="L26" s="21"/>
    </row>
    <row r="27" s="3" customFormat="1" ht="47" customHeight="1" spans="1:12">
      <c r="A27" s="17">
        <v>9</v>
      </c>
      <c r="B27" s="18" t="s">
        <v>47</v>
      </c>
      <c r="C27" s="19" t="s">
        <v>61</v>
      </c>
      <c r="D27" s="17" t="s">
        <v>43</v>
      </c>
      <c r="E27" s="17" t="s">
        <v>25</v>
      </c>
      <c r="F27" s="21">
        <f>F25</f>
        <v>168.97</v>
      </c>
      <c r="G27" s="22"/>
      <c r="H27" s="22"/>
      <c r="I27" s="22"/>
      <c r="J27" s="22"/>
      <c r="K27" s="22"/>
      <c r="L27" s="21"/>
    </row>
    <row r="28" s="3" customFormat="1" ht="125" customHeight="1" spans="1:12">
      <c r="A28" s="17">
        <v>10</v>
      </c>
      <c r="B28" s="18" t="s">
        <v>49</v>
      </c>
      <c r="C28" s="19" t="s">
        <v>50</v>
      </c>
      <c r="D28" s="17" t="s">
        <v>28</v>
      </c>
      <c r="E28" s="17" t="s">
        <v>46</v>
      </c>
      <c r="F28" s="21">
        <v>6</v>
      </c>
      <c r="G28" s="22"/>
      <c r="H28" s="22"/>
      <c r="I28" s="22"/>
      <c r="J28" s="22"/>
      <c r="K28" s="22"/>
      <c r="L28" s="21"/>
    </row>
    <row r="29" s="3" customFormat="1" ht="72" customHeight="1" spans="1:12">
      <c r="A29" s="17">
        <v>11</v>
      </c>
      <c r="B29" s="18" t="s">
        <v>51</v>
      </c>
      <c r="C29" s="19" t="s">
        <v>52</v>
      </c>
      <c r="D29" s="17" t="s">
        <v>28</v>
      </c>
      <c r="E29" s="17" t="s">
        <v>53</v>
      </c>
      <c r="F29" s="21">
        <f>+F28*30</f>
        <v>180</v>
      </c>
      <c r="G29" s="24"/>
      <c r="H29" s="24"/>
      <c r="I29" s="24"/>
      <c r="J29" s="24"/>
      <c r="K29" s="24"/>
      <c r="L29" s="37"/>
    </row>
    <row r="30" s="3" customFormat="1" ht="38" customHeight="1" spans="1:12">
      <c r="A30" s="12"/>
      <c r="B30" s="25" t="s">
        <v>62</v>
      </c>
      <c r="C30" s="26"/>
      <c r="D30" s="16"/>
      <c r="E30" s="24" t="s">
        <v>55</v>
      </c>
      <c r="F30" s="27"/>
      <c r="G30" s="24"/>
      <c r="H30" s="24"/>
      <c r="I30" s="24"/>
      <c r="J30" s="24"/>
      <c r="K30" s="24"/>
      <c r="L30" s="37"/>
    </row>
    <row r="31" s="3" customFormat="1" ht="36" customHeight="1" spans="1:12">
      <c r="A31" s="12" t="s">
        <v>63</v>
      </c>
      <c r="B31" s="28" t="s">
        <v>64</v>
      </c>
      <c r="C31" s="29"/>
      <c r="D31" s="29"/>
      <c r="E31" s="24" t="s">
        <v>55</v>
      </c>
      <c r="F31" s="27"/>
      <c r="G31" s="24"/>
      <c r="H31" s="24"/>
      <c r="I31" s="24"/>
      <c r="J31" s="24"/>
      <c r="K31" s="24"/>
      <c r="L31" s="37"/>
    </row>
    <row r="32" s="3" customFormat="1" ht="36" customHeight="1" spans="1:12">
      <c r="A32" s="12" t="s">
        <v>65</v>
      </c>
      <c r="B32" s="28" t="s">
        <v>66</v>
      </c>
      <c r="C32" s="29"/>
      <c r="D32" s="29"/>
      <c r="E32" s="24" t="s">
        <v>55</v>
      </c>
      <c r="F32" s="27"/>
      <c r="G32" s="24"/>
      <c r="H32" s="24"/>
      <c r="I32" s="24"/>
      <c r="J32" s="24"/>
      <c r="K32" s="24"/>
      <c r="L32" s="37"/>
    </row>
    <row r="33" s="3" customFormat="1" ht="36" customHeight="1" spans="1:12">
      <c r="A33" s="12" t="s">
        <v>67</v>
      </c>
      <c r="B33" s="28" t="s">
        <v>68</v>
      </c>
      <c r="C33" s="29"/>
      <c r="D33" s="29"/>
      <c r="E33" s="24" t="s">
        <v>55</v>
      </c>
      <c r="F33" s="27"/>
      <c r="G33" s="24"/>
      <c r="H33" s="24"/>
      <c r="I33" s="24"/>
      <c r="J33" s="24"/>
      <c r="K33" s="24"/>
      <c r="L33" s="37"/>
    </row>
    <row r="34" s="1" customFormat="1" ht="148" customHeight="1" spans="1:12">
      <c r="A34" s="30" t="s">
        <v>69</v>
      </c>
      <c r="B34" s="31"/>
      <c r="C34" s="31"/>
      <c r="D34" s="32"/>
      <c r="E34" s="31"/>
      <c r="F34" s="33"/>
      <c r="G34" s="31"/>
      <c r="H34" s="31"/>
      <c r="I34" s="31"/>
      <c r="J34" s="31"/>
      <c r="K34" s="31"/>
      <c r="L34" s="38"/>
    </row>
    <row r="35" s="1" customFormat="1" ht="82" customHeight="1" spans="1:12">
      <c r="A35" s="34"/>
      <c r="B35" s="34"/>
      <c r="C35" s="34" t="s">
        <v>70</v>
      </c>
      <c r="D35" s="34"/>
      <c r="E35" s="34"/>
      <c r="F35" s="34"/>
      <c r="G35" s="34"/>
      <c r="H35" s="35" t="s">
        <v>71</v>
      </c>
      <c r="I35" s="35"/>
      <c r="J35" s="34"/>
      <c r="K35" s="34"/>
      <c r="L35" s="34"/>
    </row>
  </sheetData>
  <mergeCells count="11">
    <mergeCell ref="A1:L1"/>
    <mergeCell ref="A2:L2"/>
    <mergeCell ref="B4:C4"/>
    <mergeCell ref="B17:C17"/>
    <mergeCell ref="B18:C18"/>
    <mergeCell ref="B30:C30"/>
    <mergeCell ref="B31:C31"/>
    <mergeCell ref="B32:C32"/>
    <mergeCell ref="B33:C33"/>
    <mergeCell ref="A34:L34"/>
    <mergeCell ref="H35:I35"/>
  </mergeCells>
  <printOptions horizontalCentered="1"/>
  <pageMargins left="0.751388888888889" right="0.751388888888889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基坑支护工程报价清单2024.9.24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2024-09-25T08:59:10Z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6B3AF7B2471E4167A88436FB8F07212B_13</vt:lpwstr>
  </property>
  <property fmtid="{D5CDD505-2E9C-101B-9397-08002B2CF9AE}" pid="3" name="KSOProductBuildVer">
    <vt:lpwstr>2052-12.1.0.18276</vt:lpwstr>
  </property>
</Properties>
</file>