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08"/>
  </bookViews>
  <sheets>
    <sheet name="招标清单2024.8.27" sheetId="10" r:id="rId1"/>
  </sheets>
  <definedNames>
    <definedName name="_xlnm.Print_Area" localSheetId="0">招标清单2024.8.27!$A$1:$J$62</definedName>
    <definedName name="_xlnm.Print_Titles" localSheetId="0">招标清单2024.8.27!$1:$3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<sst xmlns="http://schemas.openxmlformats.org/spreadsheetml/2006/main" count="171" uniqueCount="84">
  <si>
    <t>模板工程招标清单2024.8.27（修改后版本）</t>
  </si>
  <si>
    <t>工程名称：南京现代表面处理科技产业中心项目一期A地块-模板工程</t>
  </si>
  <si>
    <t>序号</t>
  </si>
  <si>
    <t>名称</t>
  </si>
  <si>
    <t>项目特征描述</t>
  </si>
  <si>
    <t>工程量计算规则</t>
  </si>
  <si>
    <t>计量
单位</t>
  </si>
  <si>
    <t>总工程量</t>
  </si>
  <si>
    <t>1号厂房工程量</t>
  </si>
  <si>
    <t>含税
综合单价（元）</t>
  </si>
  <si>
    <t>含税
综合合价（元）</t>
  </si>
  <si>
    <t>备注</t>
  </si>
  <si>
    <t>一、厂房、仓库、门卫室工程</t>
  </si>
  <si>
    <t>材料部分：</t>
  </si>
  <si>
    <t>模板材料费（含变更、增加工程）</t>
  </si>
  <si>
    <t>含模板、木枋（规格40×90mm)、止水螺杆、其他螺杆、PVC套管、蝴蝶卡、步步紧、加固砼方柱钢制卡扣等，除钢管、扣件及模板支撑架体材料以外的所有材料。基础部位外全部采用14mm厚新模板。</t>
  </si>
  <si>
    <t>工程量计算规则执行《2014江苏省建筑与装饰工程计价定额》</t>
  </si>
  <si>
    <t>m2</t>
  </si>
  <si>
    <t>1.1.1</t>
  </si>
  <si>
    <t>基础层</t>
  </si>
  <si>
    <t>1.1.2</t>
  </si>
  <si>
    <t>1层</t>
  </si>
  <si>
    <t>1.1.3</t>
  </si>
  <si>
    <t>2层</t>
  </si>
  <si>
    <t>1.1.4</t>
  </si>
  <si>
    <t>3层</t>
  </si>
  <si>
    <t>1.1.5</t>
  </si>
  <si>
    <t>4层</t>
  </si>
  <si>
    <t>1.1.6</t>
  </si>
  <si>
    <t>5层</t>
  </si>
  <si>
    <t>1.1.7</t>
  </si>
  <si>
    <t>屋面层</t>
  </si>
  <si>
    <t>模板支撑架体费用（含变更、增加工程）</t>
  </si>
  <si>
    <t>盘扣：支撑按方案所需的所有材料及顶、底托等，仅不含钢管及钢管扣件。（高大支模区域不计算）</t>
  </si>
  <si>
    <r>
      <rPr>
        <sz val="11"/>
        <color rgb="FFFF0000"/>
        <rFont val="宋体"/>
        <charset val="134"/>
      </rPr>
      <t>1、按本工程全部模板面积计算（高大支模部位不计算工程量）。</t>
    </r>
    <r>
      <rPr>
        <sz val="11"/>
        <rFont val="宋体"/>
        <charset val="134"/>
      </rPr>
      <t xml:space="preserve">
2、具体模板面积计量方式执行《2014江苏省建筑与装饰工程计价定额》。</t>
    </r>
  </si>
  <si>
    <t>1.2.1</t>
  </si>
  <si>
    <t>1.2.2</t>
  </si>
  <si>
    <t>1.2.3</t>
  </si>
  <si>
    <t>1.2.4</t>
  </si>
  <si>
    <t>1.2.5</t>
  </si>
  <si>
    <t>1.2.6</t>
  </si>
  <si>
    <t>1.2.7</t>
  </si>
  <si>
    <t>人工部分：</t>
  </si>
  <si>
    <t>模板制作、安装、拆除及模板支撑体系搭设、加固、拆除人工费（包含外围及楼梯间加固）（含变更、增加工程）</t>
  </si>
  <si>
    <t>1、模板制作、安装、刷隔离剂、拆除及模板支撑体系搭设、加固、拆除及模板整理堆放工作等。
2、按施工方案及国家规范搭设支撑架体，且需要按施工方案及国家规范加固包含而不限于竖向、水平剪刀撑、抱柱、兜底网等。</t>
  </si>
  <si>
    <t>2.2.1</t>
  </si>
  <si>
    <t>2.2.2</t>
  </si>
  <si>
    <t>2.2.3</t>
  </si>
  <si>
    <t>2.2.4</t>
  </si>
  <si>
    <t>2.2.5</t>
  </si>
  <si>
    <t>2.2.6</t>
  </si>
  <si>
    <t>2.2.7</t>
  </si>
  <si>
    <t>厂房、仓库、门卫室工程小计</t>
  </si>
  <si>
    <t>元</t>
  </si>
  <si>
    <t>二、水池工程</t>
  </si>
  <si>
    <t>模板材料费（全部为钢筋混凝土结构）（含变更、增加工程）</t>
  </si>
  <si>
    <t>模板材料费（水池以外的设备间、配电间、杂物间、水泵房等房建类工程）（含变更、增加工程）</t>
  </si>
  <si>
    <t>盘扣：支撑按方案所需的所有材料及顶、底托等，仅不含钢管及钢管扣件。（高大支模部位不计算）</t>
  </si>
  <si>
    <t>水池工程模板制作、安装、拆除及模板支撑体系搭设、加固、拆除人工费（包含外围及楼梯间加固）（含变更、增加工程）</t>
  </si>
  <si>
    <t>房建工程（水池以外的设备间、配电间、杂物间、水泵房等房建类工程）模板制作、安装、拆除及模板支撑体系搭设、加固、拆除人工费（包含外围及楼梯间加固）（含变更、增加工程）</t>
  </si>
  <si>
    <t>水池工程小计</t>
  </si>
  <si>
    <t>三、地下管廊工程</t>
  </si>
  <si>
    <t>地下管廊工程小计</t>
  </si>
  <si>
    <t>四、除第一、第二、第三项以外的其他零星、附属工程</t>
  </si>
  <si>
    <t>室外工程模板材料费（含变更、增加工程）</t>
  </si>
  <si>
    <t>如：室外管沟、围墙等部位</t>
  </si>
  <si>
    <t>临时设施、安全文明施工等零星工程模板材料费（含变更、增加工程）</t>
  </si>
  <si>
    <t>1、包含本工程安全、文明施工的全部模板；
2、甲方分包单位如需使用零星模板材料用于安全文明施工，乙方需无偿提供</t>
  </si>
  <si>
    <t>按建筑物/构筑物建筑面积计算，计算规则执行《建筑工程建筑面积计算规范》GB/T50353-2013</t>
  </si>
  <si>
    <t>如：施工上人梯、安全防护棚、卸料平台、塔吊基础槽等部位</t>
  </si>
  <si>
    <t>室外工程模板制作、安装、拆除及模板支撑体系搭设、加固、、拆除人工费（含变更、增加工程）</t>
  </si>
  <si>
    <t>临时设施、安全文明施工等零星工程模板安装、拆除人工费
（和混凝土接触的模板工程）</t>
  </si>
  <si>
    <t>1、包含本工程安全、文明施工的全部模板；</t>
  </si>
  <si>
    <t>如：塔吊基础等部位</t>
  </si>
  <si>
    <t>临时设施、安全文明施工等零星工程模板安装、拆除人工费
（不和混凝土接触的模板工程）</t>
  </si>
  <si>
    <t>如：施工上人梯、安全防护棚、卸料平台等部位</t>
  </si>
  <si>
    <t>除第一、第二、第三项以外的其他零星、附属工程小计</t>
  </si>
  <si>
    <t>五</t>
  </si>
  <si>
    <t>合计（一+二+三+四）</t>
  </si>
  <si>
    <r>
      <t>备注：
1、以上价格为含税价，开具票面</t>
    </r>
    <r>
      <rPr>
        <u/>
        <sz val="12"/>
        <rFont val="宋体"/>
        <charset val="134"/>
      </rPr>
      <t xml:space="preserve">    %</t>
    </r>
    <r>
      <rPr>
        <sz val="12"/>
        <rFont val="宋体"/>
        <charset val="134"/>
      </rPr>
      <t xml:space="preserve">增值税专用发票（税率按国家政策执行，造价随之调整）。
</t>
    </r>
    <r>
      <rPr>
        <b/>
        <sz val="12"/>
        <rFont val="宋体"/>
        <charset val="134"/>
      </rPr>
      <t>2、本工程总建筑面积约155887.4m2，包含1~12号厂房、暂存仓库、雨水收集池、门卫室、地下废水管廊及本地块其他所有附属工程。本次清单工程量暂按1#楼厂房工程量。</t>
    </r>
    <r>
      <rPr>
        <sz val="12"/>
        <rFont val="宋体"/>
        <charset val="134"/>
      </rPr>
      <t xml:space="preserve">
3、本工程除甲供材外，其余均由分包单位包工包料包机械完成。
4、本次报价包含施工图纸范围内所有模板。
5、本工程如涉及高大模板（h≥8m）专家审查的模板支撑体系是，若支撑体系搭设由甲方另行安排搭设，相应区域搭设人工费用按5元/m2从乙方单价中扣除。   
6、本工程不包含一次性止水螺杆打凿费用。
7、单价包含外墙封闭层因装饰阶段外墙放线、定点、抹灰、贴砖施工而重复拆除、恢复封闭层模板费用，不另计费。（必须以保证政府部门的要求为准） 
8、乙方包含安排技术人员对结构梁、柱、墙等测量放线。
9、临时设施、安全文明施工等零星工程模板必须按照中泰公司《临时设施管理制度》 提供验收合格、收方等文件作为结算依据，否则不予结算。                                                                                                                                                                                                                                                                                                                                                                                                                                                 
10、其余包含施工内容详见合同条款。</t>
    </r>
  </si>
  <si>
    <t>投标单位（盖章）：</t>
  </si>
  <si>
    <t>报价人：</t>
  </si>
  <si>
    <t>联系电话：</t>
  </si>
  <si>
    <r>
      <t>日期：</t>
    </r>
    <r>
      <rPr>
        <b/>
        <sz val="12"/>
        <rFont val="Calibri"/>
        <charset val="134"/>
      </rPr>
      <t xml:space="preserve">2024 </t>
    </r>
    <r>
      <rPr>
        <b/>
        <sz val="12"/>
        <rFont val="SimSun"/>
        <charset val="134"/>
      </rPr>
      <t>年   月   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</si>
</sst>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\ \ @"/>
  </numFmts>
  <fonts count="37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8"/>
      <name val="宋体"/>
      <charset val="134"/>
    </font>
    <font>
      <b/>
      <sz val="11"/>
      <color rgb="FFFF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name val="SimSun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u/>
      <sz val="12"/>
      <name val="宋体"/>
      <charset val="134"/>
    </font>
    <font>
      <b/>
      <sz val="12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3" fillId="0" borderId="0"/>
    <xf numFmtId="0" fontId="0" fillId="0" borderId="0"/>
  </cellStyleXfs>
  <cellXfs count="53">
    <xf numFmtId="0" fontId="0" fillId="0" borderId="0" xfId="50"/>
    <xf numFmtId="0" fontId="1" fillId="0" borderId="0" xfId="50" applyFont="1" applyFill="1"/>
    <xf numFmtId="0" fontId="2" fillId="0" borderId="0" xfId="50" applyFont="1" applyFill="1" applyAlignment="1">
      <alignment vertical="center"/>
    </xf>
    <xf numFmtId="0" fontId="3" fillId="0" borderId="0" xfId="50" applyFont="1" applyFill="1" applyAlignment="1">
      <alignment horizontal="center"/>
    </xf>
    <xf numFmtId="0" fontId="1" fillId="0" borderId="0" xfId="50" applyFont="1" applyFill="1" applyAlignment="1">
      <alignment horizontal="center"/>
    </xf>
    <xf numFmtId="0" fontId="3" fillId="0" borderId="0" xfId="50" applyFont="1" applyFill="1"/>
    <xf numFmtId="0" fontId="3" fillId="0" borderId="0" xfId="50" applyFont="1" applyFill="1" applyAlignment="1">
      <alignment horizontal="center" vertical="center"/>
    </xf>
    <xf numFmtId="0" fontId="4" fillId="0" borderId="0" xfId="50" applyFont="1" applyFill="1"/>
    <xf numFmtId="0" fontId="1" fillId="0" borderId="0" xfId="50" applyFont="1" applyFill="1" applyAlignment="1">
      <alignment horizontal="left"/>
    </xf>
    <xf numFmtId="176" fontId="1" fillId="0" borderId="0" xfId="50" applyNumberFormat="1" applyFont="1" applyFill="1" applyAlignment="1">
      <alignment horizontal="center"/>
    </xf>
    <xf numFmtId="0" fontId="5" fillId="0" borderId="0" xfId="50" applyFont="1" applyFill="1" applyAlignment="1">
      <alignment horizontal="center" vertical="center" wrapText="1"/>
    </xf>
    <xf numFmtId="0" fontId="5" fillId="0" borderId="0" xfId="50" applyFont="1" applyFill="1" applyAlignment="1">
      <alignment horizontal="left" vertical="center" wrapText="1"/>
    </xf>
    <xf numFmtId="176" fontId="5" fillId="0" borderId="0" xfId="50" applyNumberFormat="1" applyFont="1" applyFill="1" applyAlignment="1">
      <alignment horizontal="center" vertical="center" wrapText="1"/>
    </xf>
    <xf numFmtId="0" fontId="6" fillId="0" borderId="0" xfId="50" applyFont="1" applyFill="1" applyAlignment="1">
      <alignment horizontal="left" vertical="center" wrapText="1"/>
    </xf>
    <xf numFmtId="0" fontId="6" fillId="0" borderId="0" xfId="50" applyFont="1" applyFill="1" applyAlignment="1">
      <alignment horizontal="center" vertical="center" wrapText="1"/>
    </xf>
    <xf numFmtId="176" fontId="6" fillId="0" borderId="0" xfId="50" applyNumberFormat="1" applyFont="1" applyFill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176" fontId="6" fillId="0" borderId="1" xfId="50" applyNumberFormat="1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  <xf numFmtId="176" fontId="7" fillId="0" borderId="3" xfId="5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left" vertical="center" wrapText="1"/>
    </xf>
    <xf numFmtId="176" fontId="8" fillId="0" borderId="1" xfId="5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left" vertical="center" wrapText="1"/>
    </xf>
    <xf numFmtId="176" fontId="9" fillId="0" borderId="1" xfId="50" applyNumberFormat="1" applyFont="1" applyFill="1" applyBorder="1" applyAlignment="1">
      <alignment horizontal="center" vertical="center" wrapText="1"/>
    </xf>
    <xf numFmtId="0" fontId="9" fillId="2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50" applyNumberFormat="1" applyFont="1" applyFill="1" applyBorder="1" applyAlignment="1">
      <alignment horizontal="center" vertical="center"/>
    </xf>
    <xf numFmtId="0" fontId="10" fillId="0" borderId="2" xfId="50" applyFont="1" applyFill="1" applyBorder="1" applyAlignment="1">
      <alignment horizontal="center" vertical="center"/>
    </xf>
    <xf numFmtId="0" fontId="10" fillId="0" borderId="3" xfId="50" applyFont="1" applyFill="1" applyBorder="1" applyAlignment="1">
      <alignment horizontal="center" vertical="center"/>
    </xf>
    <xf numFmtId="176" fontId="10" fillId="0" borderId="3" xfId="50" applyNumberFormat="1" applyFont="1" applyFill="1" applyBorder="1" applyAlignment="1">
      <alignment horizontal="center" vertical="center"/>
    </xf>
    <xf numFmtId="176" fontId="11" fillId="0" borderId="1" xfId="50" applyNumberFormat="1" applyFont="1" applyFill="1" applyBorder="1" applyAlignment="1">
      <alignment horizontal="center" vertical="center" wrapText="1"/>
    </xf>
    <xf numFmtId="176" fontId="8" fillId="0" borderId="1" xfId="50" applyNumberFormat="1" applyFont="1" applyFill="1" applyBorder="1" applyAlignment="1">
      <alignment horizontal="center" vertical="center"/>
    </xf>
    <xf numFmtId="0" fontId="12" fillId="0" borderId="1" xfId="50" applyFont="1" applyFill="1" applyBorder="1" applyAlignment="1">
      <alignment horizontal="left" vertical="center" wrapText="1"/>
    </xf>
    <xf numFmtId="0" fontId="12" fillId="0" borderId="1" xfId="50" applyFont="1" applyFill="1" applyBorder="1" applyAlignment="1">
      <alignment horizontal="left" vertical="center"/>
    </xf>
    <xf numFmtId="176" fontId="12" fillId="0" borderId="1" xfId="50" applyNumberFormat="1" applyFont="1" applyFill="1" applyBorder="1" applyAlignment="1">
      <alignment horizontal="left" vertical="center"/>
    </xf>
    <xf numFmtId="0" fontId="13" fillId="0" borderId="1" xfId="50" applyFont="1" applyFill="1" applyBorder="1" applyAlignment="1">
      <alignment horizontal="left" vertical="center" wrapText="1"/>
    </xf>
    <xf numFmtId="0" fontId="13" fillId="0" borderId="1" xfId="50" applyFont="1" applyFill="1" applyBorder="1" applyAlignment="1">
      <alignment horizontal="left" vertical="center"/>
    </xf>
    <xf numFmtId="176" fontId="13" fillId="0" borderId="1" xfId="50" applyNumberFormat="1" applyFont="1" applyFill="1" applyBorder="1" applyAlignment="1">
      <alignment horizontal="left" vertical="center"/>
    </xf>
    <xf numFmtId="177" fontId="14" fillId="0" borderId="0" xfId="0" applyNumberFormat="1" applyFont="1" applyFill="1" applyAlignment="1">
      <alignment horizontal="left" vertical="center"/>
    </xf>
    <xf numFmtId="0" fontId="7" fillId="0" borderId="4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vertical="center" wrapText="1"/>
    </xf>
    <xf numFmtId="0" fontId="9" fillId="0" borderId="1" xfId="50" applyFont="1" applyFill="1" applyBorder="1" applyAlignment="1">
      <alignment vertical="center" wrapText="1"/>
    </xf>
    <xf numFmtId="176" fontId="6" fillId="0" borderId="1" xfId="50" applyNumberFormat="1" applyFont="1" applyFill="1" applyBorder="1" applyAlignment="1">
      <alignment horizontal="left" vertical="center" wrapText="1"/>
    </xf>
    <xf numFmtId="0" fontId="6" fillId="0" borderId="1" xfId="50" applyFont="1" applyFill="1" applyBorder="1" applyAlignment="1">
      <alignment horizontal="center" vertical="center"/>
    </xf>
    <xf numFmtId="0" fontId="10" fillId="0" borderId="4" xfId="5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万科城A标门窗清单 2 2" xfId="49"/>
    <cellStyle name="Normal" xfId="50"/>
  </cellStyles>
  <tableStyles count="0" defaultTableStyle="TableStyleMedium2"/>
  <colors>
    <mruColors>
      <color rgb="00FFC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view="pageBreakPreview" zoomScale="85" zoomScaleNormal="100" workbookViewId="0">
      <pane ySplit="3" topLeftCell="A57" activePane="bottomLeft" state="frozen"/>
      <selection/>
      <selection pane="bottomLeft" activeCell="N58" sqref="N58"/>
    </sheetView>
  </sheetViews>
  <sheetFormatPr defaultColWidth="9" defaultRowHeight="11.25"/>
  <cols>
    <col min="1" max="1" width="6.3047619047619" style="1" customWidth="1"/>
    <col min="2" max="2" width="29.7428571428571" style="8" customWidth="1"/>
    <col min="3" max="3" width="35.8761904761905" style="8" customWidth="1"/>
    <col min="4" max="4" width="23.8666666666667" style="4" customWidth="1"/>
    <col min="5" max="5" width="8.4" style="1" customWidth="1"/>
    <col min="6" max="7" width="14.3142857142857" style="9" customWidth="1"/>
    <col min="8" max="8" width="9.56190476190476" style="9" customWidth="1"/>
    <col min="9" max="9" width="10.0761904761905" style="9" customWidth="1"/>
    <col min="10" max="10" width="27.0571428571429" style="8" customWidth="1"/>
    <col min="11" max="14" width="9" style="1"/>
    <col min="15" max="15" width="12" style="1"/>
    <col min="16" max="18" width="9" style="1"/>
    <col min="19" max="19" width="14.6190476190476" style="1" customWidth="1"/>
    <col min="20" max="16384" width="9" style="1"/>
  </cols>
  <sheetData>
    <row r="1" s="1" customFormat="1" ht="36" customHeight="1" spans="1:10">
      <c r="A1" s="10" t="s">
        <v>0</v>
      </c>
      <c r="B1" s="11"/>
      <c r="C1" s="11"/>
      <c r="D1" s="10"/>
      <c r="E1" s="10"/>
      <c r="F1" s="12"/>
      <c r="G1" s="12"/>
      <c r="H1" s="12"/>
      <c r="I1" s="12"/>
      <c r="J1" s="11"/>
    </row>
    <row r="2" s="2" customFormat="1" ht="20" customHeight="1" spans="1:10">
      <c r="A2" s="13" t="s">
        <v>1</v>
      </c>
      <c r="B2" s="13"/>
      <c r="C2" s="13"/>
      <c r="D2" s="14"/>
      <c r="E2" s="13"/>
      <c r="F2" s="15"/>
      <c r="G2" s="15"/>
      <c r="H2" s="15"/>
      <c r="I2" s="15"/>
      <c r="J2" s="13"/>
    </row>
    <row r="3" s="3" customFormat="1" ht="46" customHeight="1" spans="1:10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6" t="s">
        <v>11</v>
      </c>
    </row>
    <row r="4" s="3" customFormat="1" ht="37" customHeight="1" spans="1:10">
      <c r="A4" s="18" t="s">
        <v>12</v>
      </c>
      <c r="B4" s="19"/>
      <c r="C4" s="19"/>
      <c r="D4" s="19"/>
      <c r="E4" s="19"/>
      <c r="F4" s="20"/>
      <c r="G4" s="20"/>
      <c r="H4" s="19"/>
      <c r="I4" s="19"/>
      <c r="J4" s="47"/>
    </row>
    <row r="5" s="3" customFormat="1" ht="35" customHeight="1" spans="1:10">
      <c r="A5" s="16">
        <v>1</v>
      </c>
      <c r="B5" s="21" t="s">
        <v>13</v>
      </c>
      <c r="C5" s="21"/>
      <c r="D5" s="16"/>
      <c r="E5" s="16"/>
      <c r="F5" s="17"/>
      <c r="G5" s="17"/>
      <c r="H5" s="17"/>
      <c r="I5" s="17"/>
      <c r="J5" s="16"/>
    </row>
    <row r="6" s="4" customFormat="1" ht="93" customHeight="1" spans="1:10">
      <c r="A6" s="22">
        <v>1.1</v>
      </c>
      <c r="B6" s="23" t="s">
        <v>14</v>
      </c>
      <c r="C6" s="23" t="s">
        <v>15</v>
      </c>
      <c r="D6" s="22" t="s">
        <v>16</v>
      </c>
      <c r="E6" s="22" t="s">
        <v>17</v>
      </c>
      <c r="F6" s="24">
        <v>33303.6157</v>
      </c>
      <c r="G6" s="24">
        <f>SUM(G7:G13)</f>
        <v>33303.6157</v>
      </c>
      <c r="H6" s="24"/>
      <c r="I6" s="24"/>
      <c r="J6" s="22"/>
    </row>
    <row r="7" s="4" customFormat="1" ht="30" customHeight="1" spans="1:10">
      <c r="A7" s="25" t="s">
        <v>18</v>
      </c>
      <c r="B7" s="25" t="s">
        <v>19</v>
      </c>
      <c r="C7" s="26"/>
      <c r="D7" s="25"/>
      <c r="E7" s="25" t="s">
        <v>17</v>
      </c>
      <c r="F7" s="27">
        <f>SUM(G7)</f>
        <v>1630.7</v>
      </c>
      <c r="G7" s="27">
        <v>1630.7</v>
      </c>
      <c r="H7" s="27"/>
      <c r="I7" s="27"/>
      <c r="J7" s="25"/>
    </row>
    <row r="8" s="4" customFormat="1" ht="30" customHeight="1" spans="1:10">
      <c r="A8" s="25" t="s">
        <v>20</v>
      </c>
      <c r="B8" s="25" t="s">
        <v>21</v>
      </c>
      <c r="C8" s="26"/>
      <c r="D8" s="25"/>
      <c r="E8" s="25" t="s">
        <v>17</v>
      </c>
      <c r="F8" s="27">
        <f t="shared" ref="F8:F13" si="0">SUM(G8)</f>
        <v>7292.5124</v>
      </c>
      <c r="G8" s="27">
        <f>8923.2124-G7</f>
        <v>7292.5124</v>
      </c>
      <c r="H8" s="27"/>
      <c r="I8" s="27"/>
      <c r="J8" s="25"/>
    </row>
    <row r="9" s="4" customFormat="1" ht="30" customHeight="1" spans="1:10">
      <c r="A9" s="25" t="s">
        <v>22</v>
      </c>
      <c r="B9" s="25" t="s">
        <v>23</v>
      </c>
      <c r="C9" s="26"/>
      <c r="D9" s="25"/>
      <c r="E9" s="25" t="s">
        <v>17</v>
      </c>
      <c r="F9" s="27">
        <f t="shared" si="0"/>
        <v>5939.9963</v>
      </c>
      <c r="G9" s="27">
        <v>5939.9963</v>
      </c>
      <c r="H9" s="27"/>
      <c r="I9" s="27"/>
      <c r="J9" s="25"/>
    </row>
    <row r="10" s="4" customFormat="1" ht="30" customHeight="1" spans="1:10">
      <c r="A10" s="25" t="s">
        <v>24</v>
      </c>
      <c r="B10" s="25" t="s">
        <v>25</v>
      </c>
      <c r="C10" s="26"/>
      <c r="D10" s="25"/>
      <c r="E10" s="25" t="s">
        <v>17</v>
      </c>
      <c r="F10" s="27">
        <f t="shared" si="0"/>
        <v>5762.8465</v>
      </c>
      <c r="G10" s="27">
        <v>5762.8465</v>
      </c>
      <c r="H10" s="27"/>
      <c r="I10" s="27"/>
      <c r="J10" s="25"/>
    </row>
    <row r="11" s="4" customFormat="1" ht="30" customHeight="1" spans="1:10">
      <c r="A11" s="25" t="s">
        <v>26</v>
      </c>
      <c r="B11" s="25" t="s">
        <v>27</v>
      </c>
      <c r="C11" s="26"/>
      <c r="D11" s="25"/>
      <c r="E11" s="25" t="s">
        <v>17</v>
      </c>
      <c r="F11" s="27">
        <f t="shared" si="0"/>
        <v>5707.9297</v>
      </c>
      <c r="G11" s="27">
        <v>5707.9297</v>
      </c>
      <c r="H11" s="27"/>
      <c r="I11" s="27"/>
      <c r="J11" s="25"/>
    </row>
    <row r="12" s="4" customFormat="1" ht="30" customHeight="1" spans="1:10">
      <c r="A12" s="25" t="s">
        <v>28</v>
      </c>
      <c r="B12" s="25" t="s">
        <v>29</v>
      </c>
      <c r="C12" s="26"/>
      <c r="D12" s="25"/>
      <c r="E12" s="25" t="s">
        <v>17</v>
      </c>
      <c r="F12" s="27">
        <f t="shared" si="0"/>
        <v>5739.0333</v>
      </c>
      <c r="G12" s="27">
        <v>5739.0333</v>
      </c>
      <c r="H12" s="27"/>
      <c r="I12" s="27"/>
      <c r="J12" s="25"/>
    </row>
    <row r="13" s="4" customFormat="1" ht="30" customHeight="1" spans="1:10">
      <c r="A13" s="25" t="s">
        <v>30</v>
      </c>
      <c r="B13" s="25" t="s">
        <v>31</v>
      </c>
      <c r="C13" s="26"/>
      <c r="D13" s="25"/>
      <c r="E13" s="25" t="s">
        <v>17</v>
      </c>
      <c r="F13" s="27">
        <f t="shared" si="0"/>
        <v>1230.5975</v>
      </c>
      <c r="G13" s="27">
        <v>1230.5975</v>
      </c>
      <c r="H13" s="27"/>
      <c r="I13" s="27"/>
      <c r="J13" s="25"/>
    </row>
    <row r="14" s="1" customFormat="1" ht="122" customHeight="1" spans="1:10">
      <c r="A14" s="22">
        <v>1.2</v>
      </c>
      <c r="B14" s="23" t="s">
        <v>32</v>
      </c>
      <c r="C14" s="23" t="s">
        <v>33</v>
      </c>
      <c r="D14" s="28" t="s">
        <v>34</v>
      </c>
      <c r="E14" s="22" t="s">
        <v>17</v>
      </c>
      <c r="F14" s="27">
        <f>SUM(F15:F21)</f>
        <v>20071.107</v>
      </c>
      <c r="G14" s="27">
        <f>SUM(G15:G21)</f>
        <v>20071.107</v>
      </c>
      <c r="H14" s="24"/>
      <c r="I14" s="24"/>
      <c r="J14" s="48"/>
    </row>
    <row r="15" s="1" customFormat="1" ht="27" customHeight="1" spans="1:10">
      <c r="A15" s="25" t="s">
        <v>35</v>
      </c>
      <c r="B15" s="25" t="s">
        <v>19</v>
      </c>
      <c r="C15" s="26"/>
      <c r="D15" s="25"/>
      <c r="E15" s="25" t="s">
        <v>17</v>
      </c>
      <c r="F15" s="27">
        <f>SUM(G15)</f>
        <v>1630.7</v>
      </c>
      <c r="G15" s="27">
        <f>+G7</f>
        <v>1630.7</v>
      </c>
      <c r="H15" s="27"/>
      <c r="I15" s="27"/>
      <c r="J15" s="49"/>
    </row>
    <row r="16" s="1" customFormat="1" ht="30" customHeight="1" spans="1:10">
      <c r="A16" s="25" t="s">
        <v>36</v>
      </c>
      <c r="B16" s="25" t="s">
        <v>21</v>
      </c>
      <c r="C16" s="26"/>
      <c r="D16" s="25"/>
      <c r="E16" s="25" t="s">
        <v>17</v>
      </c>
      <c r="F16" s="27">
        <f t="shared" ref="F16:F21" si="1">SUM(G16)</f>
        <v>0</v>
      </c>
      <c r="G16" s="27">
        <v>0</v>
      </c>
      <c r="H16" s="27"/>
      <c r="I16" s="27"/>
      <c r="J16" s="49"/>
    </row>
    <row r="17" s="1" customFormat="1" ht="30" customHeight="1" spans="1:10">
      <c r="A17" s="25" t="s">
        <v>37</v>
      </c>
      <c r="B17" s="25" t="s">
        <v>23</v>
      </c>
      <c r="C17" s="26"/>
      <c r="D17" s="25"/>
      <c r="E17" s="25" t="s">
        <v>17</v>
      </c>
      <c r="F17" s="27">
        <f t="shared" si="1"/>
        <v>0</v>
      </c>
      <c r="G17" s="27">
        <v>0</v>
      </c>
      <c r="H17" s="27"/>
      <c r="I17" s="27"/>
      <c r="J17" s="49"/>
    </row>
    <row r="18" s="1" customFormat="1" ht="30" customHeight="1" spans="1:10">
      <c r="A18" s="25" t="s">
        <v>38</v>
      </c>
      <c r="B18" s="25" t="s">
        <v>25</v>
      </c>
      <c r="C18" s="26"/>
      <c r="D18" s="25"/>
      <c r="E18" s="25" t="s">
        <v>17</v>
      </c>
      <c r="F18" s="27">
        <f t="shared" si="1"/>
        <v>5762.8465</v>
      </c>
      <c r="G18" s="27">
        <v>5762.8465</v>
      </c>
      <c r="H18" s="27"/>
      <c r="I18" s="27"/>
      <c r="J18" s="49"/>
    </row>
    <row r="19" s="1" customFormat="1" ht="30" customHeight="1" spans="1:10">
      <c r="A19" s="25" t="s">
        <v>39</v>
      </c>
      <c r="B19" s="25" t="s">
        <v>27</v>
      </c>
      <c r="C19" s="26"/>
      <c r="D19" s="25"/>
      <c r="E19" s="25" t="s">
        <v>17</v>
      </c>
      <c r="F19" s="27">
        <f t="shared" si="1"/>
        <v>5707.9297</v>
      </c>
      <c r="G19" s="27">
        <v>5707.9297</v>
      </c>
      <c r="H19" s="27"/>
      <c r="I19" s="27"/>
      <c r="J19" s="49"/>
    </row>
    <row r="20" s="1" customFormat="1" ht="30" customHeight="1" spans="1:10">
      <c r="A20" s="25" t="s">
        <v>40</v>
      </c>
      <c r="B20" s="25" t="s">
        <v>29</v>
      </c>
      <c r="C20" s="26"/>
      <c r="D20" s="25"/>
      <c r="E20" s="25" t="s">
        <v>17</v>
      </c>
      <c r="F20" s="27">
        <f t="shared" si="1"/>
        <v>5739.0333</v>
      </c>
      <c r="G20" s="27">
        <v>5739.0333</v>
      </c>
      <c r="H20" s="27"/>
      <c r="I20" s="27"/>
      <c r="J20" s="49"/>
    </row>
    <row r="21" s="1" customFormat="1" ht="30" customHeight="1" spans="1:10">
      <c r="A21" s="25" t="s">
        <v>41</v>
      </c>
      <c r="B21" s="25" t="s">
        <v>31</v>
      </c>
      <c r="C21" s="26"/>
      <c r="D21" s="25"/>
      <c r="E21" s="25" t="s">
        <v>17</v>
      </c>
      <c r="F21" s="27">
        <f t="shared" si="1"/>
        <v>1230.5975</v>
      </c>
      <c r="G21" s="27">
        <v>1230.5975</v>
      </c>
      <c r="H21" s="27"/>
      <c r="I21" s="27"/>
      <c r="J21" s="49"/>
    </row>
    <row r="22" s="5" customFormat="1" ht="35" customHeight="1" spans="1:10">
      <c r="A22" s="16">
        <v>2</v>
      </c>
      <c r="B22" s="21" t="s">
        <v>42</v>
      </c>
      <c r="C22" s="21"/>
      <c r="D22" s="16"/>
      <c r="E22" s="29"/>
      <c r="F22" s="17"/>
      <c r="G22" s="17"/>
      <c r="H22" s="17"/>
      <c r="I22" s="17"/>
      <c r="J22" s="50"/>
    </row>
    <row r="23" s="5" customFormat="1" ht="112" customHeight="1" spans="1:10">
      <c r="A23" s="22">
        <v>2.1</v>
      </c>
      <c r="B23" s="23" t="s">
        <v>43</v>
      </c>
      <c r="C23" s="23" t="s">
        <v>44</v>
      </c>
      <c r="D23" s="22" t="s">
        <v>16</v>
      </c>
      <c r="E23" s="22" t="s">
        <v>17</v>
      </c>
      <c r="F23" s="24">
        <f t="shared" ref="F23:F30" si="2">SUM(G23)</f>
        <v>33303.6157</v>
      </c>
      <c r="G23" s="24">
        <f>SUM(G24:G30)</f>
        <v>33303.6157</v>
      </c>
      <c r="H23" s="17"/>
      <c r="I23" s="17"/>
      <c r="J23" s="22"/>
    </row>
    <row r="24" s="1" customFormat="1" ht="30" customHeight="1" spans="1:10">
      <c r="A24" s="25" t="s">
        <v>45</v>
      </c>
      <c r="B24" s="25" t="s">
        <v>19</v>
      </c>
      <c r="C24" s="26"/>
      <c r="D24" s="25"/>
      <c r="E24" s="25" t="s">
        <v>17</v>
      </c>
      <c r="F24" s="27">
        <f t="shared" si="2"/>
        <v>1630.7</v>
      </c>
      <c r="G24" s="27">
        <v>1630.7</v>
      </c>
      <c r="H24" s="27"/>
      <c r="I24" s="27"/>
      <c r="J24" s="49"/>
    </row>
    <row r="25" s="1" customFormat="1" ht="30" customHeight="1" spans="1:10">
      <c r="A25" s="25" t="s">
        <v>46</v>
      </c>
      <c r="B25" s="25" t="s">
        <v>21</v>
      </c>
      <c r="C25" s="26"/>
      <c r="D25" s="25"/>
      <c r="E25" s="25" t="s">
        <v>17</v>
      </c>
      <c r="F25" s="27">
        <f t="shared" si="2"/>
        <v>7292.5124</v>
      </c>
      <c r="G25" s="27">
        <f>8923.2124-G24</f>
        <v>7292.5124</v>
      </c>
      <c r="H25" s="27"/>
      <c r="I25" s="27"/>
      <c r="J25" s="49"/>
    </row>
    <row r="26" s="1" customFormat="1" ht="30" customHeight="1" spans="1:10">
      <c r="A26" s="25" t="s">
        <v>47</v>
      </c>
      <c r="B26" s="25" t="s">
        <v>23</v>
      </c>
      <c r="C26" s="26"/>
      <c r="D26" s="25"/>
      <c r="E26" s="25" t="s">
        <v>17</v>
      </c>
      <c r="F26" s="27">
        <f t="shared" si="2"/>
        <v>5939.9963</v>
      </c>
      <c r="G26" s="27">
        <v>5939.9963</v>
      </c>
      <c r="H26" s="27"/>
      <c r="I26" s="27"/>
      <c r="J26" s="49"/>
    </row>
    <row r="27" s="1" customFormat="1" ht="30" customHeight="1" spans="1:10">
      <c r="A27" s="25" t="s">
        <v>48</v>
      </c>
      <c r="B27" s="25" t="s">
        <v>25</v>
      </c>
      <c r="C27" s="26"/>
      <c r="D27" s="25"/>
      <c r="E27" s="25" t="s">
        <v>17</v>
      </c>
      <c r="F27" s="27">
        <f t="shared" si="2"/>
        <v>5762.8465</v>
      </c>
      <c r="G27" s="27">
        <v>5762.8465</v>
      </c>
      <c r="H27" s="27"/>
      <c r="I27" s="27"/>
      <c r="J27" s="49"/>
    </row>
    <row r="28" s="1" customFormat="1" ht="30" customHeight="1" spans="1:10">
      <c r="A28" s="25" t="s">
        <v>49</v>
      </c>
      <c r="B28" s="25" t="s">
        <v>27</v>
      </c>
      <c r="C28" s="26"/>
      <c r="D28" s="25"/>
      <c r="E28" s="25" t="s">
        <v>17</v>
      </c>
      <c r="F28" s="27">
        <f t="shared" si="2"/>
        <v>5707.9297</v>
      </c>
      <c r="G28" s="27">
        <v>5707.9297</v>
      </c>
      <c r="H28" s="27"/>
      <c r="I28" s="27"/>
      <c r="J28" s="49"/>
    </row>
    <row r="29" s="1" customFormat="1" ht="30" customHeight="1" spans="1:10">
      <c r="A29" s="25" t="s">
        <v>50</v>
      </c>
      <c r="B29" s="25" t="s">
        <v>29</v>
      </c>
      <c r="C29" s="26"/>
      <c r="D29" s="25"/>
      <c r="E29" s="25" t="s">
        <v>17</v>
      </c>
      <c r="F29" s="27">
        <f t="shared" si="2"/>
        <v>5739.0333</v>
      </c>
      <c r="G29" s="27">
        <v>5739.0333</v>
      </c>
      <c r="H29" s="27"/>
      <c r="I29" s="27"/>
      <c r="J29" s="49"/>
    </row>
    <row r="30" s="1" customFormat="1" ht="30" customHeight="1" spans="1:10">
      <c r="A30" s="25" t="s">
        <v>51</v>
      </c>
      <c r="B30" s="25" t="s">
        <v>31</v>
      </c>
      <c r="C30" s="26"/>
      <c r="D30" s="25"/>
      <c r="E30" s="25" t="s">
        <v>17</v>
      </c>
      <c r="F30" s="27">
        <f t="shared" si="2"/>
        <v>1230.5975</v>
      </c>
      <c r="G30" s="27">
        <v>1230.5975</v>
      </c>
      <c r="H30" s="27"/>
      <c r="I30" s="27"/>
      <c r="J30" s="49"/>
    </row>
    <row r="31" s="6" customFormat="1" ht="35" customHeight="1" spans="1:10">
      <c r="A31" s="16"/>
      <c r="B31" s="30" t="s">
        <v>52</v>
      </c>
      <c r="C31" s="31"/>
      <c r="D31" s="32"/>
      <c r="E31" s="32" t="s">
        <v>53</v>
      </c>
      <c r="F31" s="33"/>
      <c r="G31" s="33"/>
      <c r="H31" s="34"/>
      <c r="I31" s="34">
        <v>0</v>
      </c>
      <c r="J31" s="51"/>
    </row>
    <row r="32" s="3" customFormat="1" ht="46" customHeight="1" spans="1:10">
      <c r="A32" s="35" t="s">
        <v>54</v>
      </c>
      <c r="B32" s="36"/>
      <c r="C32" s="36"/>
      <c r="D32" s="36"/>
      <c r="E32" s="36"/>
      <c r="F32" s="37"/>
      <c r="G32" s="37"/>
      <c r="H32" s="36"/>
      <c r="I32" s="36"/>
      <c r="J32" s="52"/>
    </row>
    <row r="33" s="3" customFormat="1" ht="35" customHeight="1" spans="1:10">
      <c r="A33" s="16">
        <v>1</v>
      </c>
      <c r="B33" s="21" t="s">
        <v>13</v>
      </c>
      <c r="C33" s="21"/>
      <c r="D33" s="16"/>
      <c r="E33" s="16"/>
      <c r="F33" s="17"/>
      <c r="G33" s="17"/>
      <c r="H33" s="17"/>
      <c r="I33" s="17"/>
      <c r="J33" s="16"/>
    </row>
    <row r="34" s="4" customFormat="1" ht="104" customHeight="1" spans="1:10">
      <c r="A34" s="22">
        <v>1.1</v>
      </c>
      <c r="B34" s="23" t="s">
        <v>55</v>
      </c>
      <c r="C34" s="23" t="s">
        <v>15</v>
      </c>
      <c r="D34" s="22" t="s">
        <v>16</v>
      </c>
      <c r="E34" s="22" t="s">
        <v>17</v>
      </c>
      <c r="F34" s="24">
        <f t="shared" ref="F34:F36" si="3">SUM(G34)</f>
        <v>1</v>
      </c>
      <c r="G34" s="24">
        <v>1</v>
      </c>
      <c r="H34" s="24"/>
      <c r="I34" s="24"/>
      <c r="J34" s="22"/>
    </row>
    <row r="35" s="4" customFormat="1" ht="92" customHeight="1" spans="1:10">
      <c r="A35" s="22">
        <v>1.2</v>
      </c>
      <c r="B35" s="23" t="s">
        <v>56</v>
      </c>
      <c r="C35" s="23" t="s">
        <v>15</v>
      </c>
      <c r="D35" s="22" t="s">
        <v>16</v>
      </c>
      <c r="E35" s="22" t="s">
        <v>17</v>
      </c>
      <c r="F35" s="24">
        <f t="shared" si="3"/>
        <v>1</v>
      </c>
      <c r="G35" s="24">
        <v>1</v>
      </c>
      <c r="H35" s="24"/>
      <c r="I35" s="24"/>
      <c r="J35" s="22"/>
    </row>
    <row r="36" s="1" customFormat="1" ht="120" customHeight="1" spans="1:10">
      <c r="A36" s="22">
        <v>1.3</v>
      </c>
      <c r="B36" s="23" t="s">
        <v>32</v>
      </c>
      <c r="C36" s="23" t="s">
        <v>57</v>
      </c>
      <c r="D36" s="28" t="s">
        <v>34</v>
      </c>
      <c r="E36" s="22" t="s">
        <v>17</v>
      </c>
      <c r="F36" s="24">
        <f t="shared" si="3"/>
        <v>1</v>
      </c>
      <c r="G36" s="24">
        <v>1</v>
      </c>
      <c r="H36" s="24"/>
      <c r="I36" s="24"/>
      <c r="J36" s="48"/>
    </row>
    <row r="37" s="5" customFormat="1" ht="35" customHeight="1" spans="1:10">
      <c r="A37" s="16">
        <v>2</v>
      </c>
      <c r="B37" s="21" t="s">
        <v>42</v>
      </c>
      <c r="C37" s="21"/>
      <c r="D37" s="16"/>
      <c r="E37" s="29"/>
      <c r="F37" s="17"/>
      <c r="G37" s="17"/>
      <c r="H37" s="17"/>
      <c r="I37" s="17"/>
      <c r="J37" s="50"/>
    </row>
    <row r="38" s="5" customFormat="1" ht="108" customHeight="1" spans="1:10">
      <c r="A38" s="22">
        <v>2.1</v>
      </c>
      <c r="B38" s="23" t="s">
        <v>58</v>
      </c>
      <c r="C38" s="23" t="s">
        <v>44</v>
      </c>
      <c r="D38" s="22" t="s">
        <v>16</v>
      </c>
      <c r="E38" s="22" t="s">
        <v>17</v>
      </c>
      <c r="F38" s="24">
        <f t="shared" ref="F38:F44" si="4">SUM(G38)</f>
        <v>1</v>
      </c>
      <c r="G38" s="24">
        <v>1</v>
      </c>
      <c r="H38" s="17"/>
      <c r="I38" s="17"/>
      <c r="J38" s="22"/>
    </row>
    <row r="39" s="7" customFormat="1" ht="108" customHeight="1" spans="1:10">
      <c r="A39" s="25">
        <v>2.2</v>
      </c>
      <c r="B39" s="26" t="s">
        <v>59</v>
      </c>
      <c r="C39" s="26" t="s">
        <v>44</v>
      </c>
      <c r="D39" s="25" t="s">
        <v>16</v>
      </c>
      <c r="E39" s="25" t="s">
        <v>17</v>
      </c>
      <c r="F39" s="27">
        <f t="shared" si="4"/>
        <v>1</v>
      </c>
      <c r="G39" s="27">
        <v>1</v>
      </c>
      <c r="H39" s="38"/>
      <c r="I39" s="38"/>
      <c r="J39" s="25"/>
    </row>
    <row r="40" s="6" customFormat="1" ht="35" customHeight="1" spans="1:10">
      <c r="A40" s="16"/>
      <c r="B40" s="32" t="s">
        <v>60</v>
      </c>
      <c r="C40" s="32"/>
      <c r="D40" s="32"/>
      <c r="E40" s="32" t="s">
        <v>53</v>
      </c>
      <c r="F40" s="33"/>
      <c r="G40" s="33"/>
      <c r="H40" s="34"/>
      <c r="I40" s="34">
        <v>0</v>
      </c>
      <c r="J40" s="51"/>
    </row>
    <row r="41" s="3" customFormat="1" ht="46" customHeight="1" spans="1:10">
      <c r="A41" s="35" t="s">
        <v>61</v>
      </c>
      <c r="B41" s="36"/>
      <c r="C41" s="36"/>
      <c r="D41" s="36"/>
      <c r="E41" s="36"/>
      <c r="F41" s="37"/>
      <c r="G41" s="37"/>
      <c r="H41" s="36"/>
      <c r="I41" s="36"/>
      <c r="J41" s="52"/>
    </row>
    <row r="42" s="3" customFormat="1" ht="35" customHeight="1" spans="1:10">
      <c r="A42" s="16">
        <v>1</v>
      </c>
      <c r="B42" s="21" t="s">
        <v>13</v>
      </c>
      <c r="C42" s="21"/>
      <c r="D42" s="16"/>
      <c r="E42" s="16"/>
      <c r="F42" s="17"/>
      <c r="G42" s="17"/>
      <c r="H42" s="17"/>
      <c r="I42" s="17"/>
      <c r="J42" s="16"/>
    </row>
    <row r="43" s="4" customFormat="1" ht="104" customHeight="1" spans="1:10">
      <c r="A43" s="22">
        <v>1.1</v>
      </c>
      <c r="B43" s="23" t="s">
        <v>14</v>
      </c>
      <c r="C43" s="23" t="s">
        <v>15</v>
      </c>
      <c r="D43" s="22" t="s">
        <v>16</v>
      </c>
      <c r="E43" s="22" t="s">
        <v>17</v>
      </c>
      <c r="F43" s="24">
        <f t="shared" si="4"/>
        <v>1</v>
      </c>
      <c r="G43" s="24">
        <v>1</v>
      </c>
      <c r="H43" s="24"/>
      <c r="I43" s="24"/>
      <c r="J43" s="22"/>
    </row>
    <row r="44" s="1" customFormat="1" ht="120" customHeight="1" spans="1:10">
      <c r="A44" s="22">
        <v>1.2</v>
      </c>
      <c r="B44" s="23" t="s">
        <v>32</v>
      </c>
      <c r="C44" s="23" t="s">
        <v>57</v>
      </c>
      <c r="D44" s="28" t="s">
        <v>34</v>
      </c>
      <c r="E44" s="22" t="s">
        <v>17</v>
      </c>
      <c r="F44" s="24">
        <f t="shared" si="4"/>
        <v>1</v>
      </c>
      <c r="G44" s="24">
        <v>1</v>
      </c>
      <c r="H44" s="24"/>
      <c r="I44" s="24"/>
      <c r="J44" s="48"/>
    </row>
    <row r="45" s="5" customFormat="1" ht="35" customHeight="1" spans="1:10">
      <c r="A45" s="16">
        <v>2</v>
      </c>
      <c r="B45" s="21" t="s">
        <v>42</v>
      </c>
      <c r="C45" s="21"/>
      <c r="D45" s="16"/>
      <c r="E45" s="29"/>
      <c r="F45" s="17"/>
      <c r="G45" s="17"/>
      <c r="H45" s="17"/>
      <c r="I45" s="17"/>
      <c r="J45" s="50"/>
    </row>
    <row r="46" s="5" customFormat="1" ht="108" customHeight="1" spans="1:10">
      <c r="A46" s="22">
        <v>2.1</v>
      </c>
      <c r="B46" s="23" t="s">
        <v>43</v>
      </c>
      <c r="C46" s="23" t="s">
        <v>44</v>
      </c>
      <c r="D46" s="22" t="s">
        <v>16</v>
      </c>
      <c r="E46" s="22" t="s">
        <v>17</v>
      </c>
      <c r="F46" s="24">
        <f t="shared" ref="F46:F51" si="5">SUM(G46)</f>
        <v>1</v>
      </c>
      <c r="G46" s="24">
        <v>1</v>
      </c>
      <c r="H46" s="17"/>
      <c r="I46" s="17"/>
      <c r="J46" s="22"/>
    </row>
    <row r="47" s="6" customFormat="1" ht="35" customHeight="1" spans="1:10">
      <c r="A47" s="16"/>
      <c r="B47" s="32" t="s">
        <v>62</v>
      </c>
      <c r="C47" s="32"/>
      <c r="D47" s="32"/>
      <c r="E47" s="32" t="s">
        <v>53</v>
      </c>
      <c r="F47" s="33"/>
      <c r="G47" s="33"/>
      <c r="H47" s="34"/>
      <c r="I47" s="34">
        <v>0</v>
      </c>
      <c r="J47" s="51"/>
    </row>
    <row r="48" s="3" customFormat="1" ht="46" customHeight="1" spans="1:10">
      <c r="A48" s="35" t="s">
        <v>63</v>
      </c>
      <c r="B48" s="36"/>
      <c r="C48" s="36"/>
      <c r="D48" s="36"/>
      <c r="E48" s="36"/>
      <c r="F48" s="37"/>
      <c r="G48" s="37"/>
      <c r="H48" s="36"/>
      <c r="I48" s="36"/>
      <c r="J48" s="52"/>
    </row>
    <row r="49" s="3" customFormat="1" ht="35" customHeight="1" spans="1:10">
      <c r="A49" s="16">
        <v>1</v>
      </c>
      <c r="B49" s="21" t="s">
        <v>13</v>
      </c>
      <c r="C49" s="21"/>
      <c r="D49" s="16"/>
      <c r="E49" s="16"/>
      <c r="F49" s="17"/>
      <c r="G49" s="17"/>
      <c r="H49" s="17"/>
      <c r="I49" s="17"/>
      <c r="J49" s="16"/>
    </row>
    <row r="50" s="1" customFormat="1" ht="86" customHeight="1" spans="1:10">
      <c r="A50" s="22">
        <v>1.1</v>
      </c>
      <c r="B50" s="23" t="s">
        <v>64</v>
      </c>
      <c r="C50" s="23" t="s">
        <v>15</v>
      </c>
      <c r="D50" s="22" t="s">
        <v>16</v>
      </c>
      <c r="E50" s="22" t="s">
        <v>17</v>
      </c>
      <c r="F50" s="24">
        <f t="shared" si="5"/>
        <v>1</v>
      </c>
      <c r="G50" s="24">
        <v>1</v>
      </c>
      <c r="H50" s="39"/>
      <c r="I50" s="39"/>
      <c r="J50" s="22" t="s">
        <v>65</v>
      </c>
    </row>
    <row r="51" s="1" customFormat="1" ht="67" customHeight="1" spans="1:10">
      <c r="A51" s="22">
        <v>1.2</v>
      </c>
      <c r="B51" s="23" t="s">
        <v>66</v>
      </c>
      <c r="C51" s="23" t="s">
        <v>67</v>
      </c>
      <c r="D51" s="22" t="s">
        <v>68</v>
      </c>
      <c r="E51" s="22" t="s">
        <v>17</v>
      </c>
      <c r="F51" s="24">
        <f t="shared" si="5"/>
        <v>13075.44</v>
      </c>
      <c r="G51" s="24">
        <v>13075.44</v>
      </c>
      <c r="H51" s="24"/>
      <c r="I51" s="24"/>
      <c r="J51" s="22" t="s">
        <v>69</v>
      </c>
    </row>
    <row r="52" s="5" customFormat="1" ht="35" customHeight="1" spans="1:10">
      <c r="A52" s="16">
        <v>2</v>
      </c>
      <c r="B52" s="21" t="s">
        <v>42</v>
      </c>
      <c r="C52" s="21"/>
      <c r="D52" s="16"/>
      <c r="E52" s="29"/>
      <c r="F52" s="17"/>
      <c r="G52" s="17"/>
      <c r="H52" s="17"/>
      <c r="I52" s="17"/>
      <c r="J52" s="50"/>
    </row>
    <row r="53" s="1" customFormat="1" ht="127" customHeight="1" spans="1:10">
      <c r="A53" s="22">
        <v>2.1</v>
      </c>
      <c r="B53" s="23" t="s">
        <v>70</v>
      </c>
      <c r="C53" s="23" t="s">
        <v>44</v>
      </c>
      <c r="D53" s="22" t="s">
        <v>16</v>
      </c>
      <c r="E53" s="22" t="s">
        <v>17</v>
      </c>
      <c r="F53" s="24">
        <f t="shared" ref="F53:F55" si="6">SUM(G53)</f>
        <v>1</v>
      </c>
      <c r="G53" s="24">
        <v>1</v>
      </c>
      <c r="H53" s="24"/>
      <c r="I53" s="24"/>
      <c r="J53" s="22" t="s">
        <v>65</v>
      </c>
    </row>
    <row r="54" s="1" customFormat="1" ht="77" customHeight="1" spans="1:10">
      <c r="A54" s="22">
        <v>2.2</v>
      </c>
      <c r="B54" s="23" t="s">
        <v>71</v>
      </c>
      <c r="C54" s="23" t="s">
        <v>72</v>
      </c>
      <c r="D54" s="22" t="s">
        <v>68</v>
      </c>
      <c r="E54" s="22" t="s">
        <v>17</v>
      </c>
      <c r="F54" s="24">
        <f t="shared" si="6"/>
        <v>13075.44</v>
      </c>
      <c r="G54" s="24">
        <v>13075.44</v>
      </c>
      <c r="H54" s="24"/>
      <c r="I54" s="24"/>
      <c r="J54" s="22" t="s">
        <v>73</v>
      </c>
    </row>
    <row r="55" s="1" customFormat="1" ht="88" customHeight="1" spans="1:10">
      <c r="A55" s="22">
        <v>2.3</v>
      </c>
      <c r="B55" s="23" t="s">
        <v>74</v>
      </c>
      <c r="C55" s="23" t="s">
        <v>72</v>
      </c>
      <c r="D55" s="22" t="s">
        <v>68</v>
      </c>
      <c r="E55" s="22" t="s">
        <v>17</v>
      </c>
      <c r="F55" s="24">
        <f t="shared" si="6"/>
        <v>13075.44</v>
      </c>
      <c r="G55" s="24">
        <v>13075.44</v>
      </c>
      <c r="H55" s="24"/>
      <c r="I55" s="24"/>
      <c r="J55" s="22" t="s">
        <v>75</v>
      </c>
    </row>
    <row r="56" s="6" customFormat="1" ht="45" customHeight="1" spans="1:10">
      <c r="A56" s="16"/>
      <c r="B56" s="29" t="s">
        <v>76</v>
      </c>
      <c r="C56" s="32"/>
      <c r="D56" s="32"/>
      <c r="E56" s="32" t="s">
        <v>53</v>
      </c>
      <c r="F56" s="33"/>
      <c r="G56" s="33"/>
      <c r="H56" s="34"/>
      <c r="I56" s="34">
        <v>0</v>
      </c>
      <c r="J56" s="51"/>
    </row>
    <row r="57" s="5" customFormat="1" ht="49" customHeight="1" spans="1:10">
      <c r="A57" s="40" t="s">
        <v>77</v>
      </c>
      <c r="B57" s="41" t="s">
        <v>78</v>
      </c>
      <c r="C57" s="41"/>
      <c r="D57" s="41"/>
      <c r="E57" s="41"/>
      <c r="F57" s="42"/>
      <c r="G57" s="42"/>
      <c r="H57" s="41"/>
      <c r="I57" s="34">
        <v>0</v>
      </c>
      <c r="J57" s="41"/>
    </row>
    <row r="58" s="1" customFormat="1" ht="210" customHeight="1" spans="1:10">
      <c r="A58" s="43" t="s">
        <v>79</v>
      </c>
      <c r="B58" s="44"/>
      <c r="C58" s="44"/>
      <c r="D58" s="44"/>
      <c r="E58" s="44"/>
      <c r="F58" s="45"/>
      <c r="G58" s="45"/>
      <c r="H58" s="44"/>
      <c r="I58" s="44"/>
      <c r="J58" s="44"/>
    </row>
    <row r="59" ht="58" customHeight="1" spans="4:10">
      <c r="D59" s="46" t="s">
        <v>80</v>
      </c>
      <c r="E59" s="46"/>
      <c r="F59" s="46"/>
      <c r="G59" s="46"/>
      <c r="H59" s="46"/>
      <c r="I59" s="46"/>
      <c r="J59" s="46"/>
    </row>
    <row r="60" ht="58" customHeight="1" spans="4:10">
      <c r="D60" s="46" t="s">
        <v>81</v>
      </c>
      <c r="E60" s="46"/>
      <c r="F60" s="46"/>
      <c r="G60" s="46"/>
      <c r="H60" s="46"/>
      <c r="I60" s="46"/>
      <c r="J60" s="46"/>
    </row>
    <row r="61" ht="58" customHeight="1" spans="4:10">
      <c r="D61" s="46" t="s">
        <v>82</v>
      </c>
      <c r="E61" s="46"/>
      <c r="F61" s="46"/>
      <c r="G61" s="46"/>
      <c r="H61" s="46"/>
      <c r="I61" s="46"/>
      <c r="J61" s="46"/>
    </row>
    <row r="62" ht="58" customHeight="1" spans="4:10">
      <c r="D62" s="46" t="s">
        <v>83</v>
      </c>
      <c r="E62" s="46"/>
      <c r="F62" s="46"/>
      <c r="G62" s="46"/>
      <c r="H62" s="46"/>
      <c r="I62" s="46"/>
      <c r="J62" s="46"/>
    </row>
  </sheetData>
  <mergeCells count="13">
    <mergeCell ref="A1:J1"/>
    <mergeCell ref="A2:E2"/>
    <mergeCell ref="F2:H2"/>
    <mergeCell ref="A4:J4"/>
    <mergeCell ref="B31:C31"/>
    <mergeCell ref="A32:J32"/>
    <mergeCell ref="A41:J41"/>
    <mergeCell ref="A48:J48"/>
    <mergeCell ref="A58:J58"/>
    <mergeCell ref="D59:J59"/>
    <mergeCell ref="D60:J60"/>
    <mergeCell ref="D61:J61"/>
    <mergeCell ref="D62:J62"/>
  </mergeCells>
  <printOptions horizontalCentered="1"/>
  <pageMargins left="0.751388888888889" right="0.751388888888889" top="0.590277777777778" bottom="0.590277777777778" header="0.5" footer="0.5"/>
  <pageSetup paperSize="9" scale="46" orientation="portrait" horizontalDpi="600"/>
  <headerFooter>
    <oddFooter>&amp;C第 &amp;P 页，共 &amp;N 页</oddFooter>
  </headerFooter>
  <rowBreaks count="4" manualBreakCount="4">
    <brk id="36" max="9" man="1"/>
    <brk id="58" max="16383" man="1"/>
    <brk id="58" max="16383" man="1"/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招标清单2024.8.27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招采中心2</cp:lastModifiedBy>
  <dcterms:created xsi:type="dcterms:W3CDTF">2021-06-17T13:48:00Z</dcterms:created>
  <dcterms:modified xsi:type="dcterms:W3CDTF">2024-08-28T09:28:27Z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7D28B54B58664A0DB3DF9B7751B44703</vt:lpwstr>
  </property>
  <property fmtid="{D5CDD505-2E9C-101B-9397-08002B2CF9AE}" pid="3" name="KSOProductBuildVer">
    <vt:lpwstr>2052-12.1.0.17827</vt:lpwstr>
  </property>
</Properties>
</file>